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activeTab="3"/>
  </bookViews>
  <sheets>
    <sheet name="2019 - příjmy" sheetId="1" r:id="rId1"/>
    <sheet name="2019 - výdaje" sheetId="2" r:id="rId2"/>
    <sheet name="2019 - výdaje, volný list" sheetId="3" r:id="rId3"/>
    <sheet name="2019 - příjmy z činnosti" sheetId="4" r:id="rId4"/>
  </sheets>
  <definedNames>
    <definedName name="_xlnm.Print_Area" localSheetId="2">'2019 - výdaje, volný list'!$A$1:$F$43</definedName>
  </definedNames>
  <calcPr fullCalcOnLoad="1"/>
</workbook>
</file>

<file path=xl/sharedStrings.xml><?xml version="1.0" encoding="utf-8"?>
<sst xmlns="http://schemas.openxmlformats.org/spreadsheetml/2006/main" count="327" uniqueCount="263">
  <si>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</si>
  <si>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</si>
  <si>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</si>
  <si>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</si>
  <si>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</si>
  <si>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</si>
  <si>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</si>
  <si>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</si>
  <si>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</si>
  <si>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</si>
  <si>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</si>
  <si>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</si>
  <si>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</si>
  <si>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</si>
  <si>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</si>
  <si>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Daň z nemovitostí</t>
  </si>
  <si>
    <t>PŘIJATÉ DOTACE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</si>
  <si>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</si>
  <si>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</si>
  <si>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</si>
  <si>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</si>
  <si>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</si>
  <si>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</si>
  <si>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</si>
  <si>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</si>
  <si>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</si>
  <si>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</si>
  <si>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</si>
  <si>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</si>
  <si>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</si>
  <si>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</si>
  <si>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</si>
  <si>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</si>
  <si>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</si>
  <si>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</si>
  <si>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</si>
  <si>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</si>
  <si>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</si>
  <si>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</si>
  <si>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</si>
  <si>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</si>
  <si>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</si>
  <si>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</si>
  <si>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</si>
  <si>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</si>
  <si>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</si>
  <si>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</si>
  <si>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</si>
  <si>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</si>
  <si>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</si>
  <si>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</si>
  <si>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</si>
  <si>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</si>
  <si>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</si>
  <si>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</si>
  <si>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</si>
  <si>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</si>
  <si>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</si>
  <si>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</si>
  <si>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</si>
  <si>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</si>
  <si>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</si>
  <si>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</si>
  <si>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</si>
  <si>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</si>
  <si>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</si>
  <si>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</si>
  <si>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</si>
  <si>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</si>
  <si>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</si>
  <si>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</si>
  <si>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</si>
  <si>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</si>
  <si>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</si>
  <si>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</si>
  <si>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</si>
  <si>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</si>
  <si>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</si>
  <si>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</si>
  <si>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</si>
  <si>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</si>
  <si>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</si>
  <si>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</si>
  <si>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</si>
  <si>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</si>
  <si>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</si>
  <si>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</si>
  <si>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</si>
  <si>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</si>
  <si>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</si>
  <si>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</si>
  <si>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</si>
  <si>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</si>
  <si>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</si>
  <si>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</si>
  <si>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</si>
  <si>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</si>
  <si>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</si>
  <si>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</si>
  <si>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</si>
  <si>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</si>
  <si>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</si>
  <si>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</si>
  <si>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</si>
  <si>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</si>
  <si>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</si>
  <si>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</si>
  <si>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</si>
  <si>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</si>
  <si>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</si>
  <si>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</si>
  <si>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</si>
  <si>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</si>
  <si>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</si>
  <si>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</si>
  <si>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</si>
  <si>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</si>
  <si>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</si>
  <si>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</si>
  <si>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</si>
  <si>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</si>
  <si>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</si>
  <si>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</si>
  <si>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</si>
  <si>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</si>
  <si>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</si>
  <si>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</si>
  <si>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</si>
  <si>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</si>
  <si>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</si>
  <si>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</si>
  <si>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</si>
  <si>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</si>
  <si>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</si>
  <si>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</si>
  <si>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</si>
  <si>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</si>
  <si>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</si>
  <si>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</si>
  <si>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</si>
  <si>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</si>
  <si>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</si>
  <si>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</si>
  <si>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</si>
  <si>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</si>
  <si>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</si>
  <si>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Daň z přidané hodnoty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</si>
  <si>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</si>
  <si>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</si>
  <si>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</si>
  <si>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</si>
  <si>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</si>
  <si>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</si>
  <si>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</si>
  <si>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</si>
  <si>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</si>
  <si>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</si>
  <si>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</si>
  <si>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</si>
  <si>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</si>
  <si>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</si>
  <si>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</si>
  <si>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</si>
  <si>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</si>
  <si>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</si>
  <si>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</si>
  <si>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</si>
  <si>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</si>
  <si>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</si>
  <si>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</si>
  <si>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</si>
  <si>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</si>
  <si>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</si>
  <si>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</si>
  <si>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</si>
  <si>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</si>
  <si>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</si>
  <si>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</si>
  <si>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</si>
  <si>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</si>
  <si>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</si>
  <si>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</si>
  <si>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</si>
  <si>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</si>
  <si>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</si>
  <si>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</si>
  <si>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</si>
  <si>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</si>
  <si>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</si>
  <si>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</si>
  <si>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</si>
  <si>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</si>
  <si>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</si>
  <si>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</si>
  <si>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</si>
  <si>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</si>
  <si>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</si>
  <si>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</si>
  <si>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</si>
  <si>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</si>
  <si>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</si>
  <si>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</si>
  <si>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</si>
  <si>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</si>
  <si>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</si>
  <si>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</si>
  <si>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</si>
  <si>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</si>
  <si>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</si>
  <si>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</si>
  <si>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</si>
  <si>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</si>
  <si>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</si>
  <si>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</si>
  <si>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</si>
  <si>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</si>
  <si>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</si>
  <si>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</si>
  <si>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</si>
  <si>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</si>
  <si>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</si>
  <si>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</si>
  <si>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</si>
  <si>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</si>
  <si>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</si>
  <si>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t>Komunální služby a územní rozvoj</t>
  </si>
  <si>
    <t>Třída, seskup., pololožka,</t>
  </si>
  <si>
    <t>Neinv. přijaté transfery ze SR v rámci souhrnného dot. vztahu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</si>
  <si>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</si>
  <si>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</si>
  <si>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</si>
  <si>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</si>
  <si>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</si>
  <si>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</si>
  <si>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</si>
  <si>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</si>
  <si>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</si>
  <si>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</si>
  <si>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</si>
  <si>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</si>
  <si>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Popl. za provoz systému shromažďov., ... komunál. odpadu</t>
  </si>
  <si>
    <t>Poplatek za povolení k vjezdu do vybraných míst</t>
  </si>
  <si>
    <t>Dlouhodobé přijaté půjčené prostředky (+)</t>
  </si>
  <si>
    <t>Uhr.splátky dlouhodob. přijatých půjčených prostředků (-)</t>
  </si>
  <si>
    <t>Poplatky za uložení odpadů</t>
  </si>
  <si>
    <t>Ostatní investiční přijaté transfery ze státního rozpočtu</t>
  </si>
  <si>
    <t>Poplatek za komunální odpad</t>
  </si>
  <si>
    <t>Povinné pojištění</t>
  </si>
  <si>
    <t xml:space="preserve">Léky a zdravotní materiál </t>
  </si>
  <si>
    <t>Školení</t>
  </si>
  <si>
    <t>Sběr nebezpečného odpadu</t>
  </si>
  <si>
    <t>Sběr a svoz ostatních odpadů</t>
  </si>
  <si>
    <t xml:space="preserve">Dary obyvatesltvu peněžní </t>
  </si>
  <si>
    <t>Dary obyvatesltvu nepeněžní</t>
  </si>
  <si>
    <t>Neinvestiční stransfery spolkům</t>
  </si>
  <si>
    <t>Pohoštění</t>
  </si>
  <si>
    <t xml:space="preserve"> </t>
  </si>
  <si>
    <t>Nová Ves u Leštiny</t>
  </si>
  <si>
    <t>Okres Havlíčkův Brod</t>
  </si>
  <si>
    <t>ROZPIS</t>
  </si>
  <si>
    <r>
      <t xml:space="preserve">SCHVÁLENÝ ROZPOČET NA ROK   </t>
    </r>
    <r>
      <rPr>
        <b/>
        <sz val="22"/>
        <rFont val="Arial"/>
        <family val="2"/>
      </rPr>
      <t>2 0 19</t>
    </r>
  </si>
  <si>
    <t>Schválený rozpočet zveřejněn dne :   6.12.2018</t>
  </si>
  <si>
    <r>
      <t xml:space="preserve">SCHVÁLENÝ  ROZPOČET  NA  ROK  2 0 19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</si>
</sst>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%"/>
  </numFmts>
  <fonts count="72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4" fillId="33" borderId="23" xfId="0" applyFont="1" applyFill="1" applyBorder="1" applyAlignment="1">
      <alignment horizontal="righ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vertical="center" wrapText="1"/>
    </xf>
    <xf numFmtId="0" fontId="35" fillId="33" borderId="26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vertical="top" wrapText="1"/>
    </xf>
    <xf numFmtId="0" fontId="10" fillId="33" borderId="29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9" fillId="33" borderId="19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9" fillId="33" borderId="28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9" fillId="33" borderId="28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left" wrapText="1"/>
    </xf>
    <xf numFmtId="0" fontId="10" fillId="33" borderId="31" xfId="0" applyFont="1" applyFill="1" applyBorder="1" applyAlignment="1">
      <alignment wrapText="1"/>
    </xf>
    <xf numFmtId="0" fontId="19" fillId="33" borderId="32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 wrapText="1"/>
    </xf>
    <xf numFmtId="0" fontId="10" fillId="33" borderId="33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vertical="top" wrapText="1"/>
    </xf>
    <xf numFmtId="0" fontId="11" fillId="33" borderId="19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wrapText="1"/>
    </xf>
    <xf numFmtId="0" fontId="18" fillId="33" borderId="37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0" fillId="33" borderId="19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27" fillId="33" borderId="11" xfId="0" applyFont="1" applyFill="1" applyBorder="1" applyAlignment="1">
      <alignment wrapText="1"/>
    </xf>
    <xf numFmtId="0" fontId="31" fillId="33" borderId="15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wrapText="1"/>
    </xf>
    <xf numFmtId="0" fontId="10" fillId="33" borderId="38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wrapText="1"/>
    </xf>
    <xf numFmtId="0" fontId="9" fillId="33" borderId="33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vertical="center"/>
    </xf>
    <xf numFmtId="0" fontId="10" fillId="33" borderId="41" xfId="0" applyFont="1" applyFill="1" applyBorder="1" applyAlignment="1">
      <alignment vertical="top" wrapText="1"/>
    </xf>
    <xf numFmtId="0" fontId="10" fillId="33" borderId="37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right" vertical="top" wrapText="1"/>
    </xf>
    <xf numFmtId="0" fontId="10" fillId="33" borderId="12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wrapText="1"/>
    </xf>
    <xf numFmtId="167" fontId="10" fillId="33" borderId="12" xfId="0" applyNumberFormat="1" applyFont="1" applyFill="1" applyBorder="1" applyAlignment="1">
      <alignment horizontal="center" vertical="top" wrapText="1"/>
    </xf>
    <xf numFmtId="167" fontId="10" fillId="33" borderId="12" xfId="0" applyNumberFormat="1" applyFont="1" applyFill="1" applyBorder="1" applyAlignment="1">
      <alignment horizontal="center" wrapText="1"/>
    </xf>
    <xf numFmtId="167" fontId="36" fillId="33" borderId="43" xfId="0" applyNumberFormat="1" applyFont="1" applyFill="1" applyBorder="1" applyAlignment="1">
      <alignment horizontal="center" vertical="top" wrapText="1"/>
    </xf>
    <xf numFmtId="0" fontId="10" fillId="33" borderId="44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9" fontId="10" fillId="33" borderId="15" xfId="47" applyFont="1" applyFill="1" applyBorder="1" applyAlignment="1">
      <alignment horizontal="center" wrapText="1"/>
    </xf>
    <xf numFmtId="0" fontId="37" fillId="0" borderId="15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15" fillId="33" borderId="45" xfId="0" applyFont="1" applyFill="1" applyBorder="1" applyAlignment="1">
      <alignment horizontal="center" wrapText="1"/>
    </xf>
    <xf numFmtId="0" fontId="15" fillId="33" borderId="46" xfId="0" applyFont="1" applyFill="1" applyBorder="1" applyAlignment="1">
      <alignment horizontal="center" wrapText="1"/>
    </xf>
    <xf numFmtId="0" fontId="15" fillId="33" borderId="47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wrapText="1"/>
    </xf>
    <xf numFmtId="0" fontId="9" fillId="33" borderId="49" xfId="0" applyFont="1" applyFill="1" applyBorder="1" applyAlignment="1">
      <alignment horizontal="center" wrapText="1"/>
    </xf>
    <xf numFmtId="0" fontId="9" fillId="33" borderId="35" xfId="0" applyFont="1" applyFill="1" applyBorder="1" applyAlignment="1">
      <alignment horizontal="center" wrapText="1"/>
    </xf>
    <xf numFmtId="0" fontId="36" fillId="33" borderId="50" xfId="0" applyFont="1" applyFill="1" applyBorder="1" applyAlignment="1">
      <alignment wrapText="1"/>
    </xf>
    <xf numFmtId="0" fontId="36" fillId="33" borderId="51" xfId="0" applyFont="1" applyFill="1" applyBorder="1" applyAlignment="1">
      <alignment wrapText="1"/>
    </xf>
    <xf numFmtId="0" fontId="36" fillId="33" borderId="52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9" fillId="33" borderId="3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1" fillId="33" borderId="53" xfId="0" applyFont="1" applyFill="1" applyBorder="1" applyAlignment="1">
      <alignment horizontal="left" vertical="center" wrapText="1"/>
    </xf>
    <xf numFmtId="0" fontId="1" fillId="33" borderId="47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167" fontId="36" fillId="33" borderId="31" xfId="0" applyNumberFormat="1" applyFont="1" applyFill="1" applyBorder="1" applyAlignment="1">
      <alignment horizontal="center" wrapText="1"/>
    </xf>
    <xf numFmtId="167" fontId="36" fillId="33" borderId="54" xfId="0" applyNumberFormat="1" applyFont="1" applyFill="1" applyBorder="1" applyAlignment="1">
      <alignment horizontal="center" wrapText="1"/>
    </xf>
    <xf numFmtId="0" fontId="10" fillId="33" borderId="29" xfId="0" applyFont="1" applyFill="1" applyBorder="1" applyAlignment="1">
      <alignment wrapText="1"/>
    </xf>
    <xf numFmtId="0" fontId="10" fillId="33" borderId="43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36" fillId="33" borderId="27" xfId="0" applyFont="1" applyFill="1" applyBorder="1" applyAlignment="1">
      <alignment wrapText="1"/>
    </xf>
    <xf numFmtId="0" fontId="36" fillId="33" borderId="58" xfId="0" applyFont="1" applyFill="1" applyBorder="1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3" borderId="62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left" vertical="top" wrapText="1"/>
    </xf>
    <xf numFmtId="0" fontId="10" fillId="33" borderId="56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23" fillId="33" borderId="13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10" fillId="33" borderId="55" xfId="0" applyFont="1" applyFill="1" applyBorder="1" applyAlignment="1">
      <alignment wrapText="1"/>
    </xf>
    <xf numFmtId="0" fontId="10" fillId="33" borderId="32" xfId="0" applyFont="1" applyFill="1" applyBorder="1" applyAlignment="1">
      <alignment wrapText="1"/>
    </xf>
    <xf numFmtId="0" fontId="10" fillId="33" borderId="56" xfId="0" applyFont="1" applyFill="1" applyBorder="1" applyAlignment="1">
      <alignment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0" fillId="33" borderId="32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10" fillId="33" borderId="31" xfId="0" applyFont="1" applyFill="1" applyBorder="1" applyAlignment="1">
      <alignment wrapText="1"/>
    </xf>
    <xf numFmtId="0" fontId="10" fillId="33" borderId="33" xfId="0" applyFont="1" applyFill="1" applyBorder="1" applyAlignment="1">
      <alignment wrapText="1"/>
    </xf>
    <xf numFmtId="0" fontId="10" fillId="33" borderId="34" xfId="0" applyFont="1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9" fillId="33" borderId="55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7" fillId="33" borderId="64" xfId="0" applyFont="1" applyFill="1" applyBorder="1" applyAlignment="1">
      <alignment vertical="top" wrapText="1"/>
    </xf>
    <xf numFmtId="0" fontId="7" fillId="33" borderId="65" xfId="0" applyFont="1" applyFill="1" applyBorder="1" applyAlignment="1">
      <alignment vertical="top" wrapText="1"/>
    </xf>
    <xf numFmtId="0" fontId="0" fillId="33" borderId="26" xfId="0" applyFill="1" applyBorder="1" applyAlignment="1">
      <alignment wrapText="1"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24" fillId="33" borderId="53" xfId="0" applyFont="1" applyFill="1" applyBorder="1" applyAlignment="1">
      <alignment vertical="center" wrapText="1"/>
    </xf>
    <xf numFmtId="0" fontId="24" fillId="33" borderId="47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36">
      <selection activeCell="A46" sqref="A46"/>
    </sheetView>
  </sheetViews>
  <sheetFormatPr defaultColWidth="9.00390625" defaultRowHeight="12.75"/>
  <cols>
    <col min="1" max="1" width="6.375" style="0" customWidth="1"/>
    <col min="2" max="2" width="14.625" style="0" customWidth="1"/>
    <col min="3" max="3" width="50.875" style="0" customWidth="1"/>
    <col min="4" max="4" width="16.75390625" style="0" customWidth="1"/>
  </cols>
  <sheetData>
    <row r="1" spans="1:3" ht="15.75">
      <c r="A1" s="1" t="s">
        <v>223</v>
      </c>
      <c r="B1" t="s">
        <v>257</v>
      </c>
      <c r="C1" s="39" t="s">
        <v>258</v>
      </c>
    </row>
    <row r="3" ht="12.75" customHeight="1">
      <c r="A3" s="2"/>
    </row>
    <row r="4" spans="1:4" ht="27.75">
      <c r="A4" s="142" t="s">
        <v>260</v>
      </c>
      <c r="B4" s="142"/>
      <c r="C4" s="142"/>
      <c r="D4" s="142"/>
    </row>
    <row r="7" spans="1:3" ht="18">
      <c r="A7" s="134" t="s">
        <v>236</v>
      </c>
      <c r="C7" s="136"/>
    </row>
    <row r="8" ht="13.5" thickBot="1"/>
    <row r="9" spans="1:4" s="63" customFormat="1" ht="12.75" customHeight="1" thickTop="1">
      <c r="A9" s="59" t="s">
        <v>25</v>
      </c>
      <c r="B9" s="60" t="s">
        <v>0</v>
      </c>
      <c r="C9" s="61"/>
      <c r="D9" s="62"/>
    </row>
    <row r="10" spans="1:4" s="63" customFormat="1" ht="13.5" customHeight="1">
      <c r="A10" s="64" t="s">
        <v>26</v>
      </c>
      <c r="B10" s="65" t="s">
        <v>1</v>
      </c>
      <c r="C10" s="66" t="s">
        <v>2</v>
      </c>
      <c r="D10" s="67" t="s">
        <v>3</v>
      </c>
    </row>
    <row r="11" spans="1:4" s="63" customFormat="1" ht="16.5" thickBot="1">
      <c r="A11" s="64"/>
      <c r="B11" s="65" t="s">
        <v>4</v>
      </c>
      <c r="C11" s="68"/>
      <c r="D11" s="69"/>
    </row>
    <row r="12" spans="1:4" s="19" customFormat="1" ht="15.75" customHeight="1" thickBot="1">
      <c r="A12" s="35">
        <v>1</v>
      </c>
      <c r="B12" s="36" t="s">
        <v>5</v>
      </c>
      <c r="C12" s="31" t="s">
        <v>234</v>
      </c>
      <c r="D12" s="133">
        <f>'2019 - příjmy z činnosti'!T34</f>
        <v>234200</v>
      </c>
    </row>
    <row r="13" spans="1:4" s="19" customFormat="1" ht="15.75" customHeight="1">
      <c r="A13" s="16">
        <v>2</v>
      </c>
      <c r="B13" s="17" t="s">
        <v>5</v>
      </c>
      <c r="C13" s="20" t="s">
        <v>6</v>
      </c>
      <c r="D13" s="21" t="s">
        <v>5</v>
      </c>
    </row>
    <row r="14" spans="1:4" s="19" customFormat="1" ht="15.75" customHeight="1">
      <c r="A14" s="16">
        <v>3</v>
      </c>
      <c r="B14" s="135">
        <v>1111</v>
      </c>
      <c r="C14" s="23" t="s">
        <v>7</v>
      </c>
      <c r="D14" s="126">
        <v>320000</v>
      </c>
    </row>
    <row r="15" spans="1:4" s="19" customFormat="1" ht="15.75" customHeight="1">
      <c r="A15" s="16">
        <v>4</v>
      </c>
      <c r="B15" s="135">
        <v>1112</v>
      </c>
      <c r="C15" s="23" t="s">
        <v>8</v>
      </c>
      <c r="D15" s="18">
        <v>6500</v>
      </c>
    </row>
    <row r="16" spans="1:4" s="19" customFormat="1" ht="15.75" customHeight="1">
      <c r="A16" s="16">
        <v>5</v>
      </c>
      <c r="B16" s="135">
        <v>1121</v>
      </c>
      <c r="C16" s="23" t="s">
        <v>9</v>
      </c>
      <c r="D16" s="18">
        <v>298000</v>
      </c>
    </row>
    <row r="17" spans="1:4" s="19" customFormat="1" ht="15.75" customHeight="1">
      <c r="A17" s="16">
        <v>6</v>
      </c>
      <c r="B17" s="135">
        <v>1122</v>
      </c>
      <c r="C17" s="23" t="s">
        <v>10</v>
      </c>
      <c r="D17" s="18">
        <v>170000</v>
      </c>
    </row>
    <row r="18" spans="1:4" s="19" customFormat="1" ht="15.75" customHeight="1">
      <c r="A18" s="16">
        <v>7</v>
      </c>
      <c r="B18" s="135">
        <v>1211</v>
      </c>
      <c r="C18" s="23" t="s">
        <v>146</v>
      </c>
      <c r="D18" s="18">
        <v>635000</v>
      </c>
    </row>
    <row r="19" spans="1:4" s="19" customFormat="1" ht="15.75" customHeight="1">
      <c r="A19" s="16">
        <v>8</v>
      </c>
      <c r="B19" s="135">
        <v>1361</v>
      </c>
      <c r="C19" s="23" t="s">
        <v>11</v>
      </c>
      <c r="D19" s="18">
        <v>0</v>
      </c>
    </row>
    <row r="20" spans="1:4" s="19" customFormat="1" ht="15.75" customHeight="1">
      <c r="A20" s="16">
        <v>9</v>
      </c>
      <c r="B20" s="135">
        <v>1333</v>
      </c>
      <c r="C20" s="23" t="s">
        <v>244</v>
      </c>
      <c r="D20" s="18"/>
    </row>
    <row r="21" spans="1:4" s="19" customFormat="1" ht="15.75" customHeight="1">
      <c r="A21" s="16">
        <v>10</v>
      </c>
      <c r="B21" s="135">
        <v>1337</v>
      </c>
      <c r="C21" s="23" t="s">
        <v>246</v>
      </c>
      <c r="D21" s="18"/>
    </row>
    <row r="22" spans="1:4" s="19" customFormat="1" ht="15.75" customHeight="1">
      <c r="A22" s="16">
        <v>11</v>
      </c>
      <c r="B22" s="135">
        <v>1340</v>
      </c>
      <c r="C22" s="23" t="s">
        <v>240</v>
      </c>
      <c r="D22" s="18">
        <v>25000</v>
      </c>
    </row>
    <row r="23" spans="1:4" s="19" customFormat="1" ht="15.75" customHeight="1">
      <c r="A23" s="16">
        <v>12</v>
      </c>
      <c r="B23" s="135">
        <v>1341</v>
      </c>
      <c r="C23" s="23" t="s">
        <v>12</v>
      </c>
      <c r="D23" s="18">
        <v>1400</v>
      </c>
    </row>
    <row r="24" spans="1:4" s="19" customFormat="1" ht="15.75" customHeight="1">
      <c r="A24" s="16">
        <v>13</v>
      </c>
      <c r="B24" s="135">
        <v>1342</v>
      </c>
      <c r="C24" s="23" t="s">
        <v>181</v>
      </c>
      <c r="D24" s="18"/>
    </row>
    <row r="25" spans="1:4" s="19" customFormat="1" ht="15.75" customHeight="1">
      <c r="A25" s="16">
        <v>14</v>
      </c>
      <c r="B25" s="135">
        <v>1343</v>
      </c>
      <c r="C25" s="23" t="s">
        <v>13</v>
      </c>
      <c r="D25" s="18"/>
    </row>
    <row r="26" spans="1:4" s="19" customFormat="1" ht="15.75" customHeight="1">
      <c r="A26" s="16">
        <v>15</v>
      </c>
      <c r="B26" s="135">
        <v>1344</v>
      </c>
      <c r="C26" s="23" t="s">
        <v>14</v>
      </c>
      <c r="D26" s="18"/>
    </row>
    <row r="27" spans="1:4" s="19" customFormat="1" ht="15.75" customHeight="1">
      <c r="A27" s="16">
        <v>16</v>
      </c>
      <c r="B27" s="135">
        <v>1345</v>
      </c>
      <c r="C27" s="23" t="s">
        <v>184</v>
      </c>
      <c r="D27" s="18"/>
    </row>
    <row r="28" spans="1:4" s="19" customFormat="1" ht="15.75" customHeight="1">
      <c r="A28" s="16">
        <v>17</v>
      </c>
      <c r="B28" s="135">
        <v>1346</v>
      </c>
      <c r="C28" s="23" t="s">
        <v>241</v>
      </c>
      <c r="D28" s="18"/>
    </row>
    <row r="29" spans="1:4" s="19" customFormat="1" ht="15.75" customHeight="1">
      <c r="A29" s="16">
        <v>18</v>
      </c>
      <c r="B29" s="135">
        <v>1511</v>
      </c>
      <c r="C29" s="23" t="s">
        <v>15</v>
      </c>
      <c r="D29" s="18">
        <v>131500</v>
      </c>
    </row>
    <row r="30" spans="1:4" s="19" customFormat="1" ht="15.75" customHeight="1" thickBot="1">
      <c r="A30" s="33">
        <v>19</v>
      </c>
      <c r="B30" s="141">
        <v>1113</v>
      </c>
      <c r="C30" s="29"/>
      <c r="D30" s="30">
        <v>31000</v>
      </c>
    </row>
    <row r="31" spans="1:4" s="19" customFormat="1" ht="15.75" customHeight="1" thickBot="1">
      <c r="A31" s="34">
        <v>19</v>
      </c>
      <c r="B31" s="138" t="s">
        <v>5</v>
      </c>
      <c r="C31" s="31" t="s">
        <v>185</v>
      </c>
      <c r="D31" s="32">
        <f>SUM(D14:D30)</f>
        <v>1618400</v>
      </c>
    </row>
    <row r="32" spans="1:4" s="19" customFormat="1" ht="15.75" customHeight="1">
      <c r="A32" s="16">
        <v>20</v>
      </c>
      <c r="B32" s="139" t="s">
        <v>5</v>
      </c>
      <c r="C32" s="20" t="s">
        <v>16</v>
      </c>
      <c r="D32" s="21" t="s">
        <v>5</v>
      </c>
    </row>
    <row r="33" spans="1:4" s="19" customFormat="1" ht="15.75" customHeight="1">
      <c r="A33" s="16">
        <v>21</v>
      </c>
      <c r="B33" s="135">
        <v>4112</v>
      </c>
      <c r="C33" s="23" t="s">
        <v>227</v>
      </c>
      <c r="D33" s="18">
        <v>60900</v>
      </c>
    </row>
    <row r="34" spans="1:4" s="19" customFormat="1" ht="15.75" customHeight="1">
      <c r="A34" s="16">
        <v>22</v>
      </c>
      <c r="B34" s="135">
        <v>4216</v>
      </c>
      <c r="C34" s="23" t="s">
        <v>245</v>
      </c>
      <c r="D34" s="18"/>
    </row>
    <row r="35" spans="1:4" s="19" customFormat="1" ht="15.75" customHeight="1" thickBot="1">
      <c r="A35" s="33">
        <v>23</v>
      </c>
      <c r="B35" s="135">
        <v>4116</v>
      </c>
      <c r="C35" s="23" t="s">
        <v>245</v>
      </c>
      <c r="D35" s="30"/>
    </row>
    <row r="36" spans="1:4" s="19" customFormat="1" ht="15.75" customHeight="1" thickBot="1" thickTop="1">
      <c r="A36" s="54">
        <v>24</v>
      </c>
      <c r="B36" s="55" t="s">
        <v>5</v>
      </c>
      <c r="C36" s="57" t="s">
        <v>220</v>
      </c>
      <c r="D36" s="56">
        <f>D12+D31+D33+D34+D35</f>
        <v>1913500</v>
      </c>
    </row>
    <row r="37" spans="1:4" s="19" customFormat="1" ht="15.75" customHeight="1" thickTop="1">
      <c r="A37" s="16">
        <v>25</v>
      </c>
      <c r="B37" s="22">
        <v>8115</v>
      </c>
      <c r="C37" s="23" t="s">
        <v>17</v>
      </c>
      <c r="D37" s="18">
        <v>951020</v>
      </c>
    </row>
    <row r="38" spans="1:4" s="19" customFormat="1" ht="15.75" customHeight="1">
      <c r="A38" s="16">
        <v>26</v>
      </c>
      <c r="B38" s="27">
        <v>8123</v>
      </c>
      <c r="C38" s="28" t="s">
        <v>242</v>
      </c>
      <c r="D38" s="18"/>
    </row>
    <row r="39" spans="1:4" s="19" customFormat="1" ht="15" customHeight="1">
      <c r="A39" s="24">
        <v>27</v>
      </c>
      <c r="B39" s="27">
        <v>8124</v>
      </c>
      <c r="C39" s="28" t="s">
        <v>243</v>
      </c>
      <c r="D39" s="18"/>
    </row>
    <row r="40" spans="1:4" s="63" customFormat="1" ht="12.75" customHeight="1">
      <c r="A40" s="143"/>
      <c r="B40" s="144"/>
      <c r="C40" s="145"/>
      <c r="D40" s="152">
        <f>D36+D37+D38+D39</f>
        <v>2864520</v>
      </c>
    </row>
    <row r="41" spans="1:4" s="63" customFormat="1" ht="12.75" customHeight="1">
      <c r="A41" s="146" t="s">
        <v>182</v>
      </c>
      <c r="B41" s="147"/>
      <c r="C41" s="148"/>
      <c r="D41" s="153"/>
    </row>
    <row r="42" spans="1:4" s="63" customFormat="1" ht="12.75" customHeight="1" thickBot="1">
      <c r="A42" s="149" t="s">
        <v>147</v>
      </c>
      <c r="B42" s="150"/>
      <c r="C42" s="151"/>
      <c r="D42" s="154"/>
    </row>
    <row r="43" spans="1:4" ht="12.75" customHeight="1" thickTop="1">
      <c r="A43" s="37"/>
      <c r="B43" s="37"/>
      <c r="C43" s="37"/>
      <c r="D43" s="38"/>
    </row>
    <row r="44" ht="12" customHeight="1">
      <c r="A44" t="s">
        <v>261</v>
      </c>
    </row>
    <row r="45" ht="12" customHeight="1"/>
    <row r="46" ht="12.75" customHeight="1">
      <c r="A46" s="7"/>
    </row>
    <row r="47" ht="12.75" customHeight="1"/>
    <row r="48" spans="1:3" ht="12.75" customHeight="1">
      <c r="A48" s="52"/>
      <c r="B48" s="53"/>
      <c r="C48" s="39" t="s">
        <v>221</v>
      </c>
    </row>
    <row r="49" ht="12.75" customHeight="1"/>
    <row r="50" ht="12.75" customHeight="1"/>
    <row r="51" ht="12.75" customHeight="1"/>
    <row r="52" ht="12.75" customHeight="1">
      <c r="A52" s="1"/>
    </row>
    <row r="103" ht="25.5" customHeight="1"/>
    <row r="104" spans="1:6" ht="12.75">
      <c r="A104" s="13"/>
      <c r="B104" s="13"/>
      <c r="C104" s="13"/>
      <c r="D104" s="13"/>
      <c r="E104" s="13"/>
      <c r="F104" s="13"/>
    </row>
    <row r="105" ht="15.75">
      <c r="A105" s="4"/>
    </row>
  </sheetData>
  <sheetProtection/>
  <mergeCells count="5">
    <mergeCell ref="A4:D4"/>
    <mergeCell ref="A40:C40"/>
    <mergeCell ref="A41:C41"/>
    <mergeCell ref="A42:C42"/>
    <mergeCell ref="D40:D42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zoomScale="66" zoomScaleNormal="66" zoomScalePageLayoutView="0" workbookViewId="0" topLeftCell="B1">
      <selection activeCell="AF36" sqref="AF36"/>
    </sheetView>
  </sheetViews>
  <sheetFormatPr defaultColWidth="9.00390625" defaultRowHeight="12.75"/>
  <cols>
    <col min="1" max="1" width="6.375" style="0" customWidth="1"/>
    <col min="4" max="4" width="21.25390625" style="0" customWidth="1"/>
    <col min="5" max="5" width="10.75390625" style="0" customWidth="1"/>
    <col min="6" max="6" width="12.00390625" style="0" customWidth="1"/>
    <col min="7" max="7" width="11.875" style="0" customWidth="1"/>
    <col min="8" max="8" width="10.75390625" style="0" customWidth="1"/>
    <col min="9" max="9" width="11.875" style="0" customWidth="1"/>
    <col min="11" max="11" width="11.375" style="0" customWidth="1"/>
    <col min="12" max="12" width="11.875" style="0" customWidth="1"/>
    <col min="13" max="14" width="11.375" style="0" customWidth="1"/>
    <col min="15" max="15" width="12.25390625" style="0" customWidth="1"/>
    <col min="16" max="16" width="10.00390625" style="0" customWidth="1"/>
    <col min="17" max="17" width="10.375" style="0" customWidth="1"/>
    <col min="18" max="18" width="10.625" style="0" customWidth="1"/>
    <col min="19" max="19" width="11.00390625" style="0" customWidth="1"/>
    <col min="20" max="20" width="12.625" style="0" customWidth="1"/>
    <col min="22" max="22" width="11.875" style="0" customWidth="1"/>
    <col min="23" max="23" width="14.875" style="0" customWidth="1"/>
    <col min="29" max="29" width="14.00390625" style="0" customWidth="1"/>
    <col min="31" max="31" width="7.875" style="0" customWidth="1"/>
    <col min="32" max="32" width="11.25390625" style="0" customWidth="1"/>
    <col min="33" max="33" width="6.375" style="0" customWidth="1"/>
  </cols>
  <sheetData>
    <row r="1" spans="1:19" ht="18.75">
      <c r="A1" s="48" t="s">
        <v>237</v>
      </c>
      <c r="G1" s="136"/>
      <c r="Q1" t="s">
        <v>164</v>
      </c>
      <c r="S1" t="s">
        <v>162</v>
      </c>
    </row>
    <row r="2" spans="1:32" ht="16.5" thickBot="1">
      <c r="A2" s="1"/>
      <c r="R2" t="s">
        <v>163</v>
      </c>
      <c r="AF2" s="42" t="s">
        <v>165</v>
      </c>
    </row>
    <row r="3" spans="1:33" s="63" customFormat="1" ht="16.5" thickTop="1">
      <c r="A3" s="171" t="s">
        <v>109</v>
      </c>
      <c r="B3" s="74"/>
      <c r="C3" s="174" t="s">
        <v>110</v>
      </c>
      <c r="D3" s="175"/>
      <c r="E3" s="75" t="s">
        <v>32</v>
      </c>
      <c r="F3" s="75" t="s">
        <v>35</v>
      </c>
      <c r="G3" s="75" t="s">
        <v>149</v>
      </c>
      <c r="H3" s="75" t="s">
        <v>38</v>
      </c>
      <c r="I3" s="75" t="s">
        <v>42</v>
      </c>
      <c r="J3" s="75" t="s">
        <v>45</v>
      </c>
      <c r="K3" s="75" t="s">
        <v>49</v>
      </c>
      <c r="L3" s="75" t="s">
        <v>52</v>
      </c>
      <c r="M3" s="155" t="s">
        <v>155</v>
      </c>
      <c r="N3" s="155" t="s">
        <v>55</v>
      </c>
      <c r="O3" s="75" t="s">
        <v>56</v>
      </c>
      <c r="P3" s="75" t="s">
        <v>59</v>
      </c>
      <c r="Q3" s="75" t="s">
        <v>61</v>
      </c>
      <c r="R3" s="75" t="s">
        <v>63</v>
      </c>
      <c r="S3" s="75" t="s">
        <v>63</v>
      </c>
      <c r="T3" s="75" t="s">
        <v>63</v>
      </c>
      <c r="U3" s="75" t="s">
        <v>210</v>
      </c>
      <c r="V3" s="75" t="s">
        <v>52</v>
      </c>
      <c r="W3" s="75" t="s">
        <v>69</v>
      </c>
      <c r="X3" s="75" t="s">
        <v>73</v>
      </c>
      <c r="Y3" s="75" t="s">
        <v>78</v>
      </c>
      <c r="Z3" s="75" t="s">
        <v>79</v>
      </c>
      <c r="AA3" s="75" t="s">
        <v>84</v>
      </c>
      <c r="AB3" s="75" t="s">
        <v>156</v>
      </c>
      <c r="AC3" s="75" t="s">
        <v>88</v>
      </c>
      <c r="AD3" s="75" t="s">
        <v>91</v>
      </c>
      <c r="AE3" s="103" t="s">
        <v>91</v>
      </c>
      <c r="AF3" s="106"/>
      <c r="AG3" s="76"/>
    </row>
    <row r="4" spans="1:33" s="63" customFormat="1" ht="12.75" customHeight="1">
      <c r="A4" s="172"/>
      <c r="B4" s="65" t="s">
        <v>27</v>
      </c>
      <c r="C4" s="176"/>
      <c r="D4" s="177"/>
      <c r="E4" s="77" t="s">
        <v>33</v>
      </c>
      <c r="F4" s="77" t="s">
        <v>36</v>
      </c>
      <c r="G4" s="77" t="s">
        <v>150</v>
      </c>
      <c r="H4" s="77" t="s">
        <v>39</v>
      </c>
      <c r="I4" s="77" t="s">
        <v>39</v>
      </c>
      <c r="J4" s="77" t="s">
        <v>46</v>
      </c>
      <c r="K4" s="77" t="s">
        <v>50</v>
      </c>
      <c r="L4" s="77" t="s">
        <v>53</v>
      </c>
      <c r="M4" s="156"/>
      <c r="N4" s="156"/>
      <c r="O4" s="77" t="s">
        <v>57</v>
      </c>
      <c r="P4" s="77" t="s">
        <v>60</v>
      </c>
      <c r="Q4" s="77" t="s">
        <v>62</v>
      </c>
      <c r="R4" s="77" t="s">
        <v>64</v>
      </c>
      <c r="S4" s="77" t="s">
        <v>208</v>
      </c>
      <c r="T4" s="77" t="s">
        <v>65</v>
      </c>
      <c r="U4" s="77"/>
      <c r="V4" s="77" t="s">
        <v>211</v>
      </c>
      <c r="W4" s="77" t="s">
        <v>70</v>
      </c>
      <c r="X4" s="77" t="s">
        <v>74</v>
      </c>
      <c r="Y4" s="77" t="s">
        <v>72</v>
      </c>
      <c r="Z4" s="77" t="s">
        <v>80</v>
      </c>
      <c r="AA4" s="77" t="s">
        <v>85</v>
      </c>
      <c r="AB4" s="77" t="s">
        <v>157</v>
      </c>
      <c r="AC4" s="77" t="s">
        <v>89</v>
      </c>
      <c r="AD4" s="77" t="s">
        <v>92</v>
      </c>
      <c r="AE4" s="37" t="s">
        <v>86</v>
      </c>
      <c r="AF4" s="107" t="s">
        <v>79</v>
      </c>
      <c r="AG4" s="78" t="s">
        <v>25</v>
      </c>
    </row>
    <row r="5" spans="1:33" s="63" customFormat="1" ht="12.75" customHeight="1">
      <c r="A5" s="172"/>
      <c r="B5" s="65" t="s">
        <v>28</v>
      </c>
      <c r="C5" s="176"/>
      <c r="D5" s="177"/>
      <c r="E5" s="77" t="s">
        <v>34</v>
      </c>
      <c r="F5" s="77" t="s">
        <v>37</v>
      </c>
      <c r="G5" s="77" t="s">
        <v>151</v>
      </c>
      <c r="H5" s="77" t="s">
        <v>40</v>
      </c>
      <c r="I5" s="77" t="s">
        <v>206</v>
      </c>
      <c r="J5" s="77" t="s">
        <v>47</v>
      </c>
      <c r="K5" s="77" t="s">
        <v>154</v>
      </c>
      <c r="L5" s="77" t="s">
        <v>54</v>
      </c>
      <c r="M5" s="156"/>
      <c r="N5" s="156"/>
      <c r="O5" s="77" t="s">
        <v>58</v>
      </c>
      <c r="P5" s="79"/>
      <c r="Q5" s="77" t="s">
        <v>207</v>
      </c>
      <c r="R5" s="79"/>
      <c r="S5" s="77" t="s">
        <v>70</v>
      </c>
      <c r="T5" s="77" t="s">
        <v>66</v>
      </c>
      <c r="U5" s="79"/>
      <c r="V5" s="77" t="s">
        <v>68</v>
      </c>
      <c r="W5" s="77" t="s">
        <v>71</v>
      </c>
      <c r="X5" s="77" t="s">
        <v>75</v>
      </c>
      <c r="Y5" s="77"/>
      <c r="Z5" s="77" t="s">
        <v>81</v>
      </c>
      <c r="AA5" s="77" t="s">
        <v>86</v>
      </c>
      <c r="AB5" s="77" t="s">
        <v>158</v>
      </c>
      <c r="AC5" s="77" t="s">
        <v>90</v>
      </c>
      <c r="AD5" s="77" t="s">
        <v>93</v>
      </c>
      <c r="AE5" s="37" t="s">
        <v>158</v>
      </c>
      <c r="AF5" s="107" t="s">
        <v>94</v>
      </c>
      <c r="AG5" s="78" t="s">
        <v>26</v>
      </c>
    </row>
    <row r="6" spans="1:33" s="63" customFormat="1" ht="25.5">
      <c r="A6" s="172"/>
      <c r="B6" s="65" t="s">
        <v>20</v>
      </c>
      <c r="C6" s="176"/>
      <c r="D6" s="177"/>
      <c r="E6" s="80" t="s">
        <v>203</v>
      </c>
      <c r="F6" s="79"/>
      <c r="G6" s="77" t="s">
        <v>152</v>
      </c>
      <c r="H6" s="77" t="s">
        <v>41</v>
      </c>
      <c r="I6" s="77" t="s">
        <v>43</v>
      </c>
      <c r="J6" s="77" t="s">
        <v>48</v>
      </c>
      <c r="K6" s="80" t="s">
        <v>51</v>
      </c>
      <c r="L6" s="79"/>
      <c r="M6" s="156"/>
      <c r="N6" s="156"/>
      <c r="O6" s="79"/>
      <c r="P6" s="79"/>
      <c r="Q6" s="79"/>
      <c r="R6" s="79"/>
      <c r="S6" s="77" t="s">
        <v>209</v>
      </c>
      <c r="T6" s="77" t="s">
        <v>67</v>
      </c>
      <c r="U6" s="79"/>
      <c r="V6" s="79"/>
      <c r="W6" s="77" t="s">
        <v>72</v>
      </c>
      <c r="X6" s="77" t="s">
        <v>76</v>
      </c>
      <c r="Y6" s="79"/>
      <c r="Z6" s="77" t="s">
        <v>82</v>
      </c>
      <c r="AA6" s="77" t="s">
        <v>87</v>
      </c>
      <c r="AB6" s="80" t="s">
        <v>159</v>
      </c>
      <c r="AC6" s="79"/>
      <c r="AD6" s="77" t="s">
        <v>37</v>
      </c>
      <c r="AE6" s="37" t="s">
        <v>159</v>
      </c>
      <c r="AF6" s="108"/>
      <c r="AG6" s="78"/>
    </row>
    <row r="7" spans="1:33" s="63" customFormat="1" ht="25.5">
      <c r="A7" s="172"/>
      <c r="B7" s="65" t="s">
        <v>23</v>
      </c>
      <c r="C7" s="176"/>
      <c r="D7" s="177"/>
      <c r="E7" s="81" t="s">
        <v>204</v>
      </c>
      <c r="F7" s="82"/>
      <c r="G7" s="25" t="s">
        <v>153</v>
      </c>
      <c r="H7" s="25" t="s">
        <v>205</v>
      </c>
      <c r="I7" s="25" t="s">
        <v>44</v>
      </c>
      <c r="J7" s="82"/>
      <c r="K7" s="82"/>
      <c r="L7" s="82"/>
      <c r="M7" s="157"/>
      <c r="N7" s="157"/>
      <c r="O7" s="82"/>
      <c r="P7" s="82"/>
      <c r="Q7" s="82"/>
      <c r="R7" s="82"/>
      <c r="S7" s="82"/>
      <c r="T7" s="82"/>
      <c r="U7" s="82"/>
      <c r="V7" s="82"/>
      <c r="W7" s="82"/>
      <c r="X7" s="25" t="s">
        <v>77</v>
      </c>
      <c r="Y7" s="82"/>
      <c r="Z7" s="25" t="s">
        <v>83</v>
      </c>
      <c r="AA7" s="82"/>
      <c r="AB7" s="81" t="s">
        <v>160</v>
      </c>
      <c r="AC7" s="82"/>
      <c r="AD7" s="82"/>
      <c r="AE7" s="104" t="s">
        <v>161</v>
      </c>
      <c r="AF7" s="109"/>
      <c r="AG7" s="83"/>
    </row>
    <row r="8" spans="1:33" s="63" customFormat="1" ht="18.75">
      <c r="A8" s="173"/>
      <c r="B8" s="6"/>
      <c r="C8" s="178"/>
      <c r="D8" s="179"/>
      <c r="E8" s="84">
        <v>5011</v>
      </c>
      <c r="F8" s="84">
        <v>5021</v>
      </c>
      <c r="G8" s="84">
        <v>5023</v>
      </c>
      <c r="H8" s="84">
        <v>5031</v>
      </c>
      <c r="I8" s="84">
        <v>5032</v>
      </c>
      <c r="J8" s="84">
        <v>5136</v>
      </c>
      <c r="K8" s="84">
        <v>5137</v>
      </c>
      <c r="L8" s="84">
        <v>5139</v>
      </c>
      <c r="M8" s="84">
        <v>5151</v>
      </c>
      <c r="N8" s="84">
        <v>5153</v>
      </c>
      <c r="O8" s="84">
        <v>5154</v>
      </c>
      <c r="P8" s="84">
        <v>5155</v>
      </c>
      <c r="Q8" s="84">
        <v>5156</v>
      </c>
      <c r="R8" s="84">
        <v>5161</v>
      </c>
      <c r="S8" s="84">
        <v>5162</v>
      </c>
      <c r="T8" s="84">
        <v>5163</v>
      </c>
      <c r="U8" s="84">
        <v>5164</v>
      </c>
      <c r="V8" s="84">
        <v>5169</v>
      </c>
      <c r="W8" s="84">
        <v>5171</v>
      </c>
      <c r="X8" s="84">
        <v>5173</v>
      </c>
      <c r="Y8" s="84">
        <v>5175</v>
      </c>
      <c r="Z8" s="84">
        <v>5193</v>
      </c>
      <c r="AA8" s="84">
        <v>5321</v>
      </c>
      <c r="AB8" s="84">
        <v>5331</v>
      </c>
      <c r="AC8" s="84">
        <v>6121</v>
      </c>
      <c r="AD8" s="84" t="s">
        <v>95</v>
      </c>
      <c r="AE8" s="105">
        <v>6351</v>
      </c>
      <c r="AF8" s="110"/>
      <c r="AG8" s="12"/>
    </row>
    <row r="9" spans="1:33" ht="27.75" customHeight="1">
      <c r="A9" s="26">
        <v>1</v>
      </c>
      <c r="B9" s="45">
        <v>1019</v>
      </c>
      <c r="C9" s="160" t="s">
        <v>166</v>
      </c>
      <c r="D9" s="16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122"/>
      <c r="AF9" s="10">
        <f>SUM(E9:AE9)</f>
        <v>0</v>
      </c>
      <c r="AG9" s="49">
        <v>1</v>
      </c>
    </row>
    <row r="10" spans="1:33" ht="27.75" customHeight="1">
      <c r="A10" s="26">
        <v>2</v>
      </c>
      <c r="B10" s="45">
        <v>1032</v>
      </c>
      <c r="C10" s="160" t="s">
        <v>167</v>
      </c>
      <c r="D10" s="161"/>
      <c r="E10" s="127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122"/>
      <c r="AF10" s="10">
        <f>SUM(E10:AE10)</f>
        <v>0</v>
      </c>
      <c r="AG10" s="49">
        <v>2</v>
      </c>
    </row>
    <row r="11" spans="1:33" ht="27.75" customHeight="1">
      <c r="A11" s="26">
        <v>3</v>
      </c>
      <c r="B11" s="46" t="s">
        <v>5</v>
      </c>
      <c r="C11" s="158" t="s">
        <v>188</v>
      </c>
      <c r="D11" s="159"/>
      <c r="E11" s="41">
        <f>SUM(E9:E10)</f>
        <v>0</v>
      </c>
      <c r="F11" s="41">
        <f aca="true" t="shared" si="0" ref="F11:AE11">SUM(F9:F10)</f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f t="shared" si="0"/>
        <v>0</v>
      </c>
      <c r="Q11" s="41">
        <f t="shared" si="0"/>
        <v>0</v>
      </c>
      <c r="R11" s="41">
        <f t="shared" si="0"/>
        <v>0</v>
      </c>
      <c r="S11" s="41">
        <f t="shared" si="0"/>
        <v>0</v>
      </c>
      <c r="T11" s="41">
        <f t="shared" si="0"/>
        <v>0</v>
      </c>
      <c r="U11" s="41">
        <f t="shared" si="0"/>
        <v>0</v>
      </c>
      <c r="V11" s="41">
        <f t="shared" si="0"/>
        <v>0</v>
      </c>
      <c r="W11" s="41">
        <f t="shared" si="0"/>
        <v>0</v>
      </c>
      <c r="X11" s="41">
        <f t="shared" si="0"/>
        <v>0</v>
      </c>
      <c r="Y11" s="41">
        <f t="shared" si="0"/>
        <v>0</v>
      </c>
      <c r="Z11" s="41">
        <f t="shared" si="0"/>
        <v>0</v>
      </c>
      <c r="AA11" s="41">
        <f t="shared" si="0"/>
        <v>0</v>
      </c>
      <c r="AB11" s="41">
        <f t="shared" si="0"/>
        <v>0</v>
      </c>
      <c r="AC11" s="41">
        <f t="shared" si="0"/>
        <v>0</v>
      </c>
      <c r="AD11" s="41">
        <f t="shared" si="0"/>
        <v>0</v>
      </c>
      <c r="AE11" s="41">
        <f t="shared" si="0"/>
        <v>0</v>
      </c>
      <c r="AF11" s="129">
        <f>SUM(E11:AE11)</f>
        <v>0</v>
      </c>
      <c r="AG11" s="49">
        <v>3</v>
      </c>
    </row>
    <row r="12" spans="1:33" ht="27.75" customHeight="1">
      <c r="A12" s="26">
        <v>4</v>
      </c>
      <c r="B12" s="45">
        <v>2141</v>
      </c>
      <c r="C12" s="160" t="s">
        <v>228</v>
      </c>
      <c r="D12" s="16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122"/>
      <c r="AF12" s="10">
        <f aca="true" t="shared" si="1" ref="AF12:AF46">SUM(E12:AE12)</f>
        <v>0</v>
      </c>
      <c r="AG12" s="49">
        <v>4</v>
      </c>
    </row>
    <row r="13" spans="1:33" ht="27.75" customHeight="1">
      <c r="A13" s="26">
        <v>5</v>
      </c>
      <c r="B13" s="45">
        <v>2143</v>
      </c>
      <c r="C13" s="160" t="s">
        <v>229</v>
      </c>
      <c r="D13" s="161"/>
      <c r="E13" s="128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122"/>
      <c r="AF13" s="10">
        <f t="shared" si="1"/>
        <v>0</v>
      </c>
      <c r="AG13" s="49">
        <v>5</v>
      </c>
    </row>
    <row r="14" spans="1:33" ht="27.75" customHeight="1">
      <c r="A14" s="26">
        <v>6</v>
      </c>
      <c r="B14" s="45">
        <v>2212</v>
      </c>
      <c r="C14" s="160" t="s">
        <v>96</v>
      </c>
      <c r="D14" s="16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>
        <v>10000</v>
      </c>
      <c r="W14" s="41">
        <v>0</v>
      </c>
      <c r="X14" s="41"/>
      <c r="Y14" s="41"/>
      <c r="Z14" s="41"/>
      <c r="AA14" s="41"/>
      <c r="AB14" s="41"/>
      <c r="AC14" s="41"/>
      <c r="AD14" s="41"/>
      <c r="AE14" s="122"/>
      <c r="AF14" s="10">
        <f t="shared" si="1"/>
        <v>10000</v>
      </c>
      <c r="AG14" s="49">
        <v>6</v>
      </c>
    </row>
    <row r="15" spans="1:33" ht="27.75" customHeight="1">
      <c r="A15" s="26">
        <v>7</v>
      </c>
      <c r="B15" s="45">
        <v>2221</v>
      </c>
      <c r="C15" s="160" t="s">
        <v>97</v>
      </c>
      <c r="D15" s="16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122"/>
      <c r="AF15" s="10">
        <f t="shared" si="1"/>
        <v>0</v>
      </c>
      <c r="AG15" s="49">
        <v>7</v>
      </c>
    </row>
    <row r="16" spans="1:33" ht="27.75" customHeight="1">
      <c r="A16" s="26">
        <v>8</v>
      </c>
      <c r="B16" s="45">
        <v>2242</v>
      </c>
      <c r="C16" s="160" t="s">
        <v>98</v>
      </c>
      <c r="D16" s="16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122"/>
      <c r="AF16" s="10">
        <f t="shared" si="1"/>
        <v>0</v>
      </c>
      <c r="AG16" s="49">
        <v>8</v>
      </c>
    </row>
    <row r="17" spans="1:33" ht="27.75" customHeight="1">
      <c r="A17" s="26">
        <v>9</v>
      </c>
      <c r="B17" s="45">
        <v>2310</v>
      </c>
      <c r="C17" s="160" t="s">
        <v>99</v>
      </c>
      <c r="D17" s="161"/>
      <c r="E17" s="41"/>
      <c r="F17" s="41">
        <v>0</v>
      </c>
      <c r="G17" s="41"/>
      <c r="H17" s="41"/>
      <c r="I17" s="41"/>
      <c r="J17" s="41"/>
      <c r="K17" s="41"/>
      <c r="L17" s="41"/>
      <c r="M17" s="41">
        <v>63500</v>
      </c>
      <c r="N17" s="41"/>
      <c r="O17" s="41"/>
      <c r="P17" s="41"/>
      <c r="Q17" s="41"/>
      <c r="R17" s="41"/>
      <c r="S17" s="41"/>
      <c r="T17" s="41"/>
      <c r="U17" s="41"/>
      <c r="V17" s="41">
        <v>5800</v>
      </c>
      <c r="W17" s="41">
        <v>3000</v>
      </c>
      <c r="X17" s="41"/>
      <c r="Y17" s="41"/>
      <c r="Z17" s="41"/>
      <c r="AA17" s="41"/>
      <c r="AB17" s="41"/>
      <c r="AC17" s="41"/>
      <c r="AD17" s="41"/>
      <c r="AE17" s="122"/>
      <c r="AF17" s="10">
        <f t="shared" si="1"/>
        <v>72300</v>
      </c>
      <c r="AG17" s="49">
        <v>9</v>
      </c>
    </row>
    <row r="18" spans="1:33" ht="27.75" customHeight="1">
      <c r="A18" s="26">
        <v>10</v>
      </c>
      <c r="B18" s="45">
        <v>2321</v>
      </c>
      <c r="C18" s="160" t="s">
        <v>186</v>
      </c>
      <c r="D18" s="16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>
        <v>18600</v>
      </c>
      <c r="W18" s="41"/>
      <c r="X18" s="41"/>
      <c r="Y18" s="41"/>
      <c r="Z18" s="41"/>
      <c r="AA18" s="41"/>
      <c r="AB18" s="41"/>
      <c r="AC18" s="41">
        <v>1971700</v>
      </c>
      <c r="AD18" s="41"/>
      <c r="AE18" s="122"/>
      <c r="AF18" s="10">
        <f t="shared" si="1"/>
        <v>1990300</v>
      </c>
      <c r="AG18" s="49">
        <v>10</v>
      </c>
    </row>
    <row r="19" spans="1:33" ht="27.75" customHeight="1">
      <c r="A19" s="26">
        <v>11</v>
      </c>
      <c r="B19" s="46" t="s">
        <v>5</v>
      </c>
      <c r="C19" s="158" t="s">
        <v>187</v>
      </c>
      <c r="D19" s="159"/>
      <c r="E19" s="41">
        <f>SUM(E12:E18)</f>
        <v>0</v>
      </c>
      <c r="F19" s="41">
        <f aca="true" t="shared" si="2" ref="F19:AE19">SUM(F12:F18)</f>
        <v>0</v>
      </c>
      <c r="G19" s="41">
        <f t="shared" si="2"/>
        <v>0</v>
      </c>
      <c r="H19" s="41">
        <f t="shared" si="2"/>
        <v>0</v>
      </c>
      <c r="I19" s="41">
        <f t="shared" si="2"/>
        <v>0</v>
      </c>
      <c r="J19" s="41">
        <f t="shared" si="2"/>
        <v>0</v>
      </c>
      <c r="K19" s="41">
        <f t="shared" si="2"/>
        <v>0</v>
      </c>
      <c r="L19" s="41">
        <f t="shared" si="2"/>
        <v>0</v>
      </c>
      <c r="M19" s="41">
        <f t="shared" si="2"/>
        <v>63500</v>
      </c>
      <c r="N19" s="41">
        <f t="shared" si="2"/>
        <v>0</v>
      </c>
      <c r="O19" s="41">
        <f t="shared" si="2"/>
        <v>0</v>
      </c>
      <c r="P19" s="41">
        <f t="shared" si="2"/>
        <v>0</v>
      </c>
      <c r="Q19" s="41">
        <f t="shared" si="2"/>
        <v>0</v>
      </c>
      <c r="R19" s="41">
        <f t="shared" si="2"/>
        <v>0</v>
      </c>
      <c r="S19" s="41">
        <f t="shared" si="2"/>
        <v>0</v>
      </c>
      <c r="T19" s="41">
        <f t="shared" si="2"/>
        <v>0</v>
      </c>
      <c r="U19" s="41">
        <f t="shared" si="2"/>
        <v>0</v>
      </c>
      <c r="V19" s="41">
        <f t="shared" si="2"/>
        <v>34400</v>
      </c>
      <c r="W19" s="41">
        <f t="shared" si="2"/>
        <v>3000</v>
      </c>
      <c r="X19" s="41">
        <f t="shared" si="2"/>
        <v>0</v>
      </c>
      <c r="Y19" s="41">
        <f t="shared" si="2"/>
        <v>0</v>
      </c>
      <c r="Z19" s="41">
        <f t="shared" si="2"/>
        <v>0</v>
      </c>
      <c r="AA19" s="41">
        <f t="shared" si="2"/>
        <v>0</v>
      </c>
      <c r="AB19" s="41">
        <f t="shared" si="2"/>
        <v>0</v>
      </c>
      <c r="AC19" s="41">
        <f t="shared" si="2"/>
        <v>1971700</v>
      </c>
      <c r="AD19" s="41">
        <f t="shared" si="2"/>
        <v>0</v>
      </c>
      <c r="AE19" s="41">
        <f t="shared" si="2"/>
        <v>0</v>
      </c>
      <c r="AF19" s="129">
        <f t="shared" si="1"/>
        <v>2072600</v>
      </c>
      <c r="AG19" s="49">
        <v>11</v>
      </c>
    </row>
    <row r="20" spans="1:33" ht="27.75" customHeight="1">
      <c r="A20" s="26">
        <v>12</v>
      </c>
      <c r="B20" s="45">
        <v>3111</v>
      </c>
      <c r="C20" s="160" t="s">
        <v>100</v>
      </c>
      <c r="D20" s="16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122"/>
      <c r="AF20" s="10">
        <f t="shared" si="1"/>
        <v>0</v>
      </c>
      <c r="AG20" s="49">
        <v>12</v>
      </c>
    </row>
    <row r="21" spans="1:33" ht="27.75" customHeight="1">
      <c r="A21" s="26">
        <v>13</v>
      </c>
      <c r="B21" s="45">
        <v>3113</v>
      </c>
      <c r="C21" s="160" t="s">
        <v>101</v>
      </c>
      <c r="D21" s="16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122"/>
      <c r="AF21" s="10">
        <f t="shared" si="1"/>
        <v>0</v>
      </c>
      <c r="AG21" s="49">
        <v>13</v>
      </c>
    </row>
    <row r="22" spans="1:33" ht="27.75" customHeight="1">
      <c r="A22" s="26">
        <v>14</v>
      </c>
      <c r="B22" s="45">
        <v>3117</v>
      </c>
      <c r="C22" s="160" t="s">
        <v>230</v>
      </c>
      <c r="D22" s="16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122"/>
      <c r="AF22" s="10">
        <f t="shared" si="1"/>
        <v>0</v>
      </c>
      <c r="AG22" s="49">
        <v>14</v>
      </c>
    </row>
    <row r="23" spans="1:33" ht="27.75" customHeight="1">
      <c r="A23" s="26">
        <v>15</v>
      </c>
      <c r="B23" s="45">
        <v>3141</v>
      </c>
      <c r="C23" s="160" t="s">
        <v>189</v>
      </c>
      <c r="D23" s="161"/>
      <c r="E23" s="41">
        <v>0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122"/>
      <c r="AF23" s="10">
        <f t="shared" si="1"/>
        <v>0</v>
      </c>
      <c r="AG23" s="49">
        <v>15</v>
      </c>
    </row>
    <row r="24" spans="1:33" ht="27.75" customHeight="1">
      <c r="A24" s="26">
        <v>16</v>
      </c>
      <c r="B24" s="45">
        <v>3313</v>
      </c>
      <c r="C24" s="160" t="s">
        <v>190</v>
      </c>
      <c r="D24" s="16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122"/>
      <c r="AF24" s="10">
        <f t="shared" si="1"/>
        <v>0</v>
      </c>
      <c r="AG24" s="49">
        <v>16</v>
      </c>
    </row>
    <row r="25" spans="1:33" ht="27.75" customHeight="1">
      <c r="A25" s="26">
        <v>17</v>
      </c>
      <c r="B25" s="45">
        <v>3314</v>
      </c>
      <c r="C25" s="160" t="s">
        <v>102</v>
      </c>
      <c r="D25" s="16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122"/>
      <c r="AF25" s="10">
        <f t="shared" si="1"/>
        <v>0</v>
      </c>
      <c r="AG25" s="49">
        <v>17</v>
      </c>
    </row>
    <row r="26" spans="1:33" ht="27.75" customHeight="1">
      <c r="A26" s="26">
        <v>18</v>
      </c>
      <c r="B26" s="45">
        <v>3319</v>
      </c>
      <c r="C26" s="160" t="s">
        <v>191</v>
      </c>
      <c r="D26" s="16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122"/>
      <c r="AF26" s="10">
        <f t="shared" si="1"/>
        <v>0</v>
      </c>
      <c r="AG26" s="49">
        <v>18</v>
      </c>
    </row>
    <row r="27" spans="1:33" ht="27.75" customHeight="1">
      <c r="A27" s="26">
        <v>19</v>
      </c>
      <c r="B27" s="45">
        <v>3341</v>
      </c>
      <c r="C27" s="160" t="s">
        <v>192</v>
      </c>
      <c r="D27" s="16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122"/>
      <c r="AF27" s="10">
        <f t="shared" si="1"/>
        <v>0</v>
      </c>
      <c r="AG27" s="49">
        <v>19</v>
      </c>
    </row>
    <row r="28" spans="1:33" ht="27.75" customHeight="1">
      <c r="A28" s="26">
        <v>20</v>
      </c>
      <c r="B28" s="45">
        <v>3399</v>
      </c>
      <c r="C28" s="160" t="s">
        <v>193</v>
      </c>
      <c r="D28" s="16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122"/>
      <c r="AF28" s="10">
        <f t="shared" si="1"/>
        <v>0</v>
      </c>
      <c r="AG28" s="49">
        <v>20</v>
      </c>
    </row>
    <row r="29" spans="1:33" ht="27.75" customHeight="1">
      <c r="A29" s="26">
        <v>21</v>
      </c>
      <c r="B29" s="45">
        <v>3419</v>
      </c>
      <c r="C29" s="160" t="s">
        <v>194</v>
      </c>
      <c r="D29" s="16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122"/>
      <c r="AF29" s="10">
        <f t="shared" si="1"/>
        <v>0</v>
      </c>
      <c r="AG29" s="49">
        <v>21</v>
      </c>
    </row>
    <row r="30" spans="1:33" ht="27.75" customHeight="1">
      <c r="A30" s="26">
        <v>22</v>
      </c>
      <c r="B30" s="45">
        <v>3612</v>
      </c>
      <c r="C30" s="160" t="s">
        <v>103</v>
      </c>
      <c r="D30" s="16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122"/>
      <c r="AF30" s="10">
        <f t="shared" si="1"/>
        <v>0</v>
      </c>
      <c r="AG30" s="49">
        <v>22</v>
      </c>
    </row>
    <row r="31" spans="1:33" ht="27.75" customHeight="1">
      <c r="A31" s="26">
        <v>23</v>
      </c>
      <c r="B31" s="45">
        <v>3631</v>
      </c>
      <c r="C31" s="160" t="s">
        <v>104</v>
      </c>
      <c r="D31" s="16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>
        <v>38000</v>
      </c>
      <c r="P31" s="41" t="s">
        <v>256</v>
      </c>
      <c r="Q31" s="41"/>
      <c r="R31" s="41"/>
      <c r="S31" s="41"/>
      <c r="T31" s="41"/>
      <c r="U31" s="41"/>
      <c r="V31" s="41"/>
      <c r="W31" s="41">
        <v>5000</v>
      </c>
      <c r="X31" s="41"/>
      <c r="Y31" s="41"/>
      <c r="Z31" s="41"/>
      <c r="AA31" s="41"/>
      <c r="AB31" s="41"/>
      <c r="AC31" s="41"/>
      <c r="AD31" s="41"/>
      <c r="AE31" s="122"/>
      <c r="AF31" s="10">
        <f t="shared" si="1"/>
        <v>43000</v>
      </c>
      <c r="AG31" s="49">
        <v>23</v>
      </c>
    </row>
    <row r="32" spans="1:33" ht="27.75" customHeight="1">
      <c r="A32" s="26">
        <v>24</v>
      </c>
      <c r="B32" s="45">
        <v>3632</v>
      </c>
      <c r="C32" s="160" t="s">
        <v>105</v>
      </c>
      <c r="D32" s="16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>
        <v>2000</v>
      </c>
      <c r="AB32" s="41"/>
      <c r="AC32" s="41"/>
      <c r="AD32" s="41"/>
      <c r="AE32" s="122"/>
      <c r="AF32" s="10">
        <f t="shared" si="1"/>
        <v>2000</v>
      </c>
      <c r="AG32" s="49">
        <v>24</v>
      </c>
    </row>
    <row r="33" spans="1:33" ht="27.75" customHeight="1">
      <c r="A33" s="26">
        <v>25</v>
      </c>
      <c r="B33" s="45">
        <v>3633</v>
      </c>
      <c r="C33" s="160" t="s">
        <v>195</v>
      </c>
      <c r="D33" s="16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122"/>
      <c r="AF33" s="10">
        <f t="shared" si="1"/>
        <v>0</v>
      </c>
      <c r="AG33" s="49">
        <v>25</v>
      </c>
    </row>
    <row r="34" spans="1:33" ht="27.75" customHeight="1">
      <c r="A34" s="26">
        <v>26</v>
      </c>
      <c r="B34" s="45">
        <v>3635</v>
      </c>
      <c r="C34" s="160" t="s">
        <v>106</v>
      </c>
      <c r="D34" s="16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122"/>
      <c r="AF34" s="10">
        <f t="shared" si="1"/>
        <v>0</v>
      </c>
      <c r="AG34" s="49">
        <v>26</v>
      </c>
    </row>
    <row r="35" spans="1:33" ht="27.75" customHeight="1">
      <c r="A35" s="26">
        <v>27</v>
      </c>
      <c r="B35" s="58">
        <v>3639</v>
      </c>
      <c r="C35" s="162" t="s">
        <v>225</v>
      </c>
      <c r="D35" s="163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122"/>
      <c r="AF35" s="10">
        <f t="shared" si="1"/>
        <v>0</v>
      </c>
      <c r="AG35" s="49">
        <v>27</v>
      </c>
    </row>
    <row r="36" spans="1:33" ht="27.75" customHeight="1">
      <c r="A36" s="26">
        <v>28</v>
      </c>
      <c r="B36" s="45">
        <v>3722</v>
      </c>
      <c r="C36" s="160" t="s">
        <v>219</v>
      </c>
      <c r="D36" s="16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>
        <v>74200</v>
      </c>
      <c r="W36" s="41"/>
      <c r="X36" s="41"/>
      <c r="Y36" s="41"/>
      <c r="Z36" s="41"/>
      <c r="AA36" s="41"/>
      <c r="AB36" s="41"/>
      <c r="AC36" s="41"/>
      <c r="AD36" s="41"/>
      <c r="AE36" s="122"/>
      <c r="AF36" s="10">
        <f t="shared" si="1"/>
        <v>74200</v>
      </c>
      <c r="AG36" s="49">
        <v>28</v>
      </c>
    </row>
    <row r="37" spans="1:33" ht="27.75" customHeight="1">
      <c r="A37" s="26">
        <v>29</v>
      </c>
      <c r="B37" s="45">
        <v>3745</v>
      </c>
      <c r="C37" s="160" t="s">
        <v>196</v>
      </c>
      <c r="D37" s="161"/>
      <c r="E37" s="41"/>
      <c r="F37" s="41">
        <v>40000</v>
      </c>
      <c r="G37" s="41"/>
      <c r="H37" s="41"/>
      <c r="I37" s="41"/>
      <c r="J37" s="41"/>
      <c r="K37" s="41"/>
      <c r="L37" s="41">
        <v>5000</v>
      </c>
      <c r="M37" s="41"/>
      <c r="N37" s="41"/>
      <c r="O37" s="41"/>
      <c r="P37" s="41"/>
      <c r="Q37" s="41">
        <v>11000</v>
      </c>
      <c r="R37" s="41"/>
      <c r="S37" s="41"/>
      <c r="T37" s="41"/>
      <c r="U37" s="41"/>
      <c r="V37" s="41">
        <v>15000</v>
      </c>
      <c r="W37" s="41"/>
      <c r="X37" s="41"/>
      <c r="Y37" s="41"/>
      <c r="Z37" s="41"/>
      <c r="AA37" s="41"/>
      <c r="AB37" s="41"/>
      <c r="AC37" s="41"/>
      <c r="AD37" s="41"/>
      <c r="AE37" s="122"/>
      <c r="AF37" s="10">
        <f t="shared" si="1"/>
        <v>71000</v>
      </c>
      <c r="AG37" s="49">
        <v>29</v>
      </c>
    </row>
    <row r="38" spans="1:33" ht="27.75" customHeight="1">
      <c r="A38" s="26">
        <v>30</v>
      </c>
      <c r="B38" s="46" t="s">
        <v>5</v>
      </c>
      <c r="C38" s="158" t="s">
        <v>197</v>
      </c>
      <c r="D38" s="159"/>
      <c r="E38" s="41">
        <f>SUM(E20:E37)</f>
        <v>0</v>
      </c>
      <c r="F38" s="41">
        <f aca="true" t="shared" si="3" ref="F38:AE38">SUM(F20:F37)</f>
        <v>40000</v>
      </c>
      <c r="G38" s="41">
        <f t="shared" si="3"/>
        <v>0</v>
      </c>
      <c r="H38" s="41">
        <f t="shared" si="3"/>
        <v>0</v>
      </c>
      <c r="I38" s="41">
        <f t="shared" si="3"/>
        <v>0</v>
      </c>
      <c r="J38" s="41">
        <f t="shared" si="3"/>
        <v>0</v>
      </c>
      <c r="K38" s="41">
        <f t="shared" si="3"/>
        <v>0</v>
      </c>
      <c r="L38" s="41">
        <f t="shared" si="3"/>
        <v>5000</v>
      </c>
      <c r="M38" s="41">
        <f t="shared" si="3"/>
        <v>0</v>
      </c>
      <c r="N38" s="41">
        <f t="shared" si="3"/>
        <v>0</v>
      </c>
      <c r="O38" s="41">
        <f t="shared" si="3"/>
        <v>38000</v>
      </c>
      <c r="P38" s="41">
        <f t="shared" si="3"/>
        <v>0</v>
      </c>
      <c r="Q38" s="41">
        <f t="shared" si="3"/>
        <v>11000</v>
      </c>
      <c r="R38" s="41">
        <f t="shared" si="3"/>
        <v>0</v>
      </c>
      <c r="S38" s="41">
        <f t="shared" si="3"/>
        <v>0</v>
      </c>
      <c r="T38" s="41">
        <f t="shared" si="3"/>
        <v>0</v>
      </c>
      <c r="U38" s="41">
        <f t="shared" si="3"/>
        <v>0</v>
      </c>
      <c r="V38" s="41">
        <f t="shared" si="3"/>
        <v>89200</v>
      </c>
      <c r="W38" s="41">
        <f t="shared" si="3"/>
        <v>5000</v>
      </c>
      <c r="X38" s="41">
        <f t="shared" si="3"/>
        <v>0</v>
      </c>
      <c r="Y38" s="41">
        <f t="shared" si="3"/>
        <v>0</v>
      </c>
      <c r="Z38" s="41">
        <f t="shared" si="3"/>
        <v>0</v>
      </c>
      <c r="AA38" s="41">
        <f t="shared" si="3"/>
        <v>2000</v>
      </c>
      <c r="AB38" s="41">
        <f t="shared" si="3"/>
        <v>0</v>
      </c>
      <c r="AC38" s="41">
        <f t="shared" si="3"/>
        <v>0</v>
      </c>
      <c r="AD38" s="41">
        <f t="shared" si="3"/>
        <v>0</v>
      </c>
      <c r="AE38" s="41">
        <f t="shared" si="3"/>
        <v>0</v>
      </c>
      <c r="AF38" s="129">
        <f t="shared" si="1"/>
        <v>190200</v>
      </c>
      <c r="AG38" s="49">
        <v>30</v>
      </c>
    </row>
    <row r="39" spans="1:33" ht="27.75" customHeight="1">
      <c r="A39" s="26">
        <v>31</v>
      </c>
      <c r="B39" s="45">
        <v>5512</v>
      </c>
      <c r="C39" s="160" t="s">
        <v>198</v>
      </c>
      <c r="D39" s="161"/>
      <c r="E39" s="41"/>
      <c r="F39" s="41"/>
      <c r="G39" s="41"/>
      <c r="H39" s="41"/>
      <c r="I39" s="41"/>
      <c r="J39" s="41"/>
      <c r="K39" s="41"/>
      <c r="L39" s="41">
        <v>5000</v>
      </c>
      <c r="M39" s="41"/>
      <c r="N39" s="41"/>
      <c r="O39" s="41"/>
      <c r="P39" s="41"/>
      <c r="Q39" s="41">
        <v>1500</v>
      </c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122"/>
      <c r="AF39" s="10">
        <f t="shared" si="1"/>
        <v>6500</v>
      </c>
      <c r="AG39" s="49">
        <v>31</v>
      </c>
    </row>
    <row r="40" spans="1:33" ht="27.75" customHeight="1">
      <c r="A40" s="26">
        <v>32</v>
      </c>
      <c r="B40" s="46" t="s">
        <v>5</v>
      </c>
      <c r="C40" s="158" t="s">
        <v>199</v>
      </c>
      <c r="D40" s="159"/>
      <c r="E40" s="41">
        <f>SUM(E39)</f>
        <v>0</v>
      </c>
      <c r="F40" s="41">
        <f aca="true" t="shared" si="4" ref="F40:AE40">SUM(F39)</f>
        <v>0</v>
      </c>
      <c r="G40" s="41">
        <f t="shared" si="4"/>
        <v>0</v>
      </c>
      <c r="H40" s="41">
        <f t="shared" si="4"/>
        <v>0</v>
      </c>
      <c r="I40" s="41">
        <f t="shared" si="4"/>
        <v>0</v>
      </c>
      <c r="J40" s="41">
        <f t="shared" si="4"/>
        <v>0</v>
      </c>
      <c r="K40" s="41">
        <f t="shared" si="4"/>
        <v>0</v>
      </c>
      <c r="L40" s="41">
        <f t="shared" si="4"/>
        <v>5000</v>
      </c>
      <c r="M40" s="41">
        <f t="shared" si="4"/>
        <v>0</v>
      </c>
      <c r="N40" s="41">
        <f t="shared" si="4"/>
        <v>0</v>
      </c>
      <c r="O40" s="41">
        <f t="shared" si="4"/>
        <v>0</v>
      </c>
      <c r="P40" s="41">
        <f t="shared" si="4"/>
        <v>0</v>
      </c>
      <c r="Q40" s="41">
        <f t="shared" si="4"/>
        <v>1500</v>
      </c>
      <c r="R40" s="41">
        <f t="shared" si="4"/>
        <v>0</v>
      </c>
      <c r="S40" s="41">
        <f t="shared" si="4"/>
        <v>0</v>
      </c>
      <c r="T40" s="41">
        <f t="shared" si="4"/>
        <v>0</v>
      </c>
      <c r="U40" s="41">
        <f t="shared" si="4"/>
        <v>0</v>
      </c>
      <c r="V40" s="41">
        <f t="shared" si="4"/>
        <v>0</v>
      </c>
      <c r="W40" s="41">
        <f t="shared" si="4"/>
        <v>0</v>
      </c>
      <c r="X40" s="41">
        <f t="shared" si="4"/>
        <v>0</v>
      </c>
      <c r="Y40" s="41">
        <f t="shared" si="4"/>
        <v>0</v>
      </c>
      <c r="Z40" s="41">
        <f t="shared" si="4"/>
        <v>0</v>
      </c>
      <c r="AA40" s="41">
        <f t="shared" si="4"/>
        <v>0</v>
      </c>
      <c r="AB40" s="41">
        <f t="shared" si="4"/>
        <v>0</v>
      </c>
      <c r="AC40" s="41">
        <f t="shared" si="4"/>
        <v>0</v>
      </c>
      <c r="AD40" s="41">
        <f t="shared" si="4"/>
        <v>0</v>
      </c>
      <c r="AE40" s="41">
        <f t="shared" si="4"/>
        <v>0</v>
      </c>
      <c r="AF40" s="129">
        <f t="shared" si="1"/>
        <v>6500</v>
      </c>
      <c r="AG40" s="49">
        <v>32</v>
      </c>
    </row>
    <row r="41" spans="1:33" ht="27.75" customHeight="1">
      <c r="A41" s="26">
        <v>33</v>
      </c>
      <c r="B41" s="45">
        <v>6112</v>
      </c>
      <c r="C41" s="160" t="s">
        <v>183</v>
      </c>
      <c r="D41" s="161"/>
      <c r="E41" s="25" t="s">
        <v>5</v>
      </c>
      <c r="F41" s="25" t="s">
        <v>5</v>
      </c>
      <c r="G41" s="41">
        <v>155000</v>
      </c>
      <c r="H41" s="41"/>
      <c r="I41" s="41">
        <v>18100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122"/>
      <c r="AF41" s="10">
        <f t="shared" si="1"/>
        <v>173100</v>
      </c>
      <c r="AG41" s="49">
        <v>33</v>
      </c>
    </row>
    <row r="42" spans="1:33" ht="27.75" customHeight="1">
      <c r="A42" s="26">
        <v>34</v>
      </c>
      <c r="B42" s="45">
        <v>6171</v>
      </c>
      <c r="C42" s="160" t="s">
        <v>107</v>
      </c>
      <c r="D42" s="161"/>
      <c r="E42" s="41" t="s">
        <v>256</v>
      </c>
      <c r="F42" s="41">
        <v>57000</v>
      </c>
      <c r="G42" s="41"/>
      <c r="H42" s="41">
        <v>9000</v>
      </c>
      <c r="I42" s="41">
        <v>4300</v>
      </c>
      <c r="J42" s="41"/>
      <c r="K42" s="41">
        <v>15000</v>
      </c>
      <c r="L42" s="41">
        <v>25000</v>
      </c>
      <c r="M42" s="41"/>
      <c r="N42" s="41">
        <v>42000</v>
      </c>
      <c r="O42" s="41">
        <v>18100</v>
      </c>
      <c r="P42" s="41"/>
      <c r="Q42" s="41">
        <v>0</v>
      </c>
      <c r="R42" s="41">
        <v>1900</v>
      </c>
      <c r="S42" s="41">
        <v>6000</v>
      </c>
      <c r="T42" s="41">
        <v>14000</v>
      </c>
      <c r="U42" s="41"/>
      <c r="V42" s="41">
        <v>61300</v>
      </c>
      <c r="W42" s="41">
        <v>25000</v>
      </c>
      <c r="X42" s="41">
        <v>1000</v>
      </c>
      <c r="Y42" s="41">
        <v>3300</v>
      </c>
      <c r="Z42" s="41"/>
      <c r="AA42" s="41"/>
      <c r="AB42" s="41"/>
      <c r="AC42" s="41">
        <v>100000</v>
      </c>
      <c r="AD42" s="41"/>
      <c r="AE42" s="122"/>
      <c r="AF42" s="10">
        <f t="shared" si="1"/>
        <v>382900</v>
      </c>
      <c r="AG42" s="49">
        <v>34</v>
      </c>
    </row>
    <row r="43" spans="1:33" ht="27.75" customHeight="1">
      <c r="A43" s="26">
        <v>35</v>
      </c>
      <c r="B43" s="45">
        <v>6310</v>
      </c>
      <c r="C43" s="160" t="s">
        <v>200</v>
      </c>
      <c r="D43" s="16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>
        <v>120</v>
      </c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122"/>
      <c r="AF43" s="10">
        <f t="shared" si="1"/>
        <v>120</v>
      </c>
      <c r="AG43" s="49">
        <v>35</v>
      </c>
    </row>
    <row r="44" spans="1:33" ht="27.75" customHeight="1">
      <c r="A44" s="26">
        <v>36</v>
      </c>
      <c r="B44" s="47">
        <v>6399</v>
      </c>
      <c r="C44" s="160" t="s">
        <v>201</v>
      </c>
      <c r="D44" s="16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122"/>
      <c r="AF44" s="10">
        <f t="shared" si="1"/>
        <v>0</v>
      </c>
      <c r="AG44" s="49">
        <v>36</v>
      </c>
    </row>
    <row r="45" spans="1:33" ht="27.75" customHeight="1">
      <c r="A45" s="26">
        <v>37</v>
      </c>
      <c r="B45" s="45">
        <v>6409</v>
      </c>
      <c r="C45" s="160" t="s">
        <v>168</v>
      </c>
      <c r="D45" s="166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122"/>
      <c r="AF45" s="10">
        <f t="shared" si="1"/>
        <v>0</v>
      </c>
      <c r="AG45" s="49">
        <v>37</v>
      </c>
    </row>
    <row r="46" spans="1:33" ht="27.75" customHeight="1">
      <c r="A46" s="26">
        <v>38</v>
      </c>
      <c r="B46" s="46" t="s">
        <v>5</v>
      </c>
      <c r="C46" s="158" t="s">
        <v>202</v>
      </c>
      <c r="D46" s="159"/>
      <c r="E46" s="41">
        <f>SUM(E41:E45)</f>
        <v>0</v>
      </c>
      <c r="F46" s="41">
        <f aca="true" t="shared" si="5" ref="F46:AE46">SUM(F41:F45)</f>
        <v>57000</v>
      </c>
      <c r="G46" s="41">
        <f t="shared" si="5"/>
        <v>155000</v>
      </c>
      <c r="H46" s="41">
        <f t="shared" si="5"/>
        <v>9000</v>
      </c>
      <c r="I46" s="41">
        <f t="shared" si="5"/>
        <v>22400</v>
      </c>
      <c r="J46" s="41">
        <f t="shared" si="5"/>
        <v>0</v>
      </c>
      <c r="K46" s="41">
        <f t="shared" si="5"/>
        <v>15000</v>
      </c>
      <c r="L46" s="41">
        <f t="shared" si="5"/>
        <v>25000</v>
      </c>
      <c r="M46" s="41">
        <f t="shared" si="5"/>
        <v>0</v>
      </c>
      <c r="N46" s="41">
        <f t="shared" si="5"/>
        <v>42000</v>
      </c>
      <c r="O46" s="41">
        <f t="shared" si="5"/>
        <v>18100</v>
      </c>
      <c r="P46" s="41">
        <f t="shared" si="5"/>
        <v>0</v>
      </c>
      <c r="Q46" s="41">
        <f t="shared" si="5"/>
        <v>0</v>
      </c>
      <c r="R46" s="41">
        <f t="shared" si="5"/>
        <v>1900</v>
      </c>
      <c r="S46" s="41">
        <f t="shared" si="5"/>
        <v>6000</v>
      </c>
      <c r="T46" s="41">
        <f t="shared" si="5"/>
        <v>14120</v>
      </c>
      <c r="U46" s="41">
        <f t="shared" si="5"/>
        <v>0</v>
      </c>
      <c r="V46" s="41">
        <f t="shared" si="5"/>
        <v>61300</v>
      </c>
      <c r="W46" s="41">
        <f t="shared" si="5"/>
        <v>25000</v>
      </c>
      <c r="X46" s="41">
        <f t="shared" si="5"/>
        <v>1000</v>
      </c>
      <c r="Y46" s="41">
        <f t="shared" si="5"/>
        <v>3300</v>
      </c>
      <c r="Z46" s="41">
        <f t="shared" si="5"/>
        <v>0</v>
      </c>
      <c r="AA46" s="41">
        <f t="shared" si="5"/>
        <v>0</v>
      </c>
      <c r="AB46" s="41">
        <f t="shared" si="5"/>
        <v>0</v>
      </c>
      <c r="AC46" s="41">
        <f t="shared" si="5"/>
        <v>100000</v>
      </c>
      <c r="AD46" s="41">
        <f t="shared" si="5"/>
        <v>0</v>
      </c>
      <c r="AE46" s="41">
        <f t="shared" si="5"/>
        <v>0</v>
      </c>
      <c r="AF46" s="129">
        <f t="shared" si="1"/>
        <v>556120</v>
      </c>
      <c r="AG46" s="49">
        <v>38</v>
      </c>
    </row>
    <row r="47" spans="1:33" ht="27.75" customHeight="1" thickBot="1">
      <c r="A47" s="98">
        <v>39</v>
      </c>
      <c r="B47" s="99"/>
      <c r="C47" s="164" t="s">
        <v>108</v>
      </c>
      <c r="D47" s="165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40"/>
      <c r="AE47" s="124"/>
      <c r="AF47" s="10">
        <v>39100</v>
      </c>
      <c r="AG47" s="100">
        <v>39</v>
      </c>
    </row>
    <row r="48" spans="1:33" s="101" customFormat="1" ht="24.75" customHeight="1" thickTop="1">
      <c r="A48" s="180" t="s">
        <v>212</v>
      </c>
      <c r="B48" s="181"/>
      <c r="C48" s="181"/>
      <c r="D48" s="182"/>
      <c r="E48" s="167">
        <v>0</v>
      </c>
      <c r="F48" s="167">
        <f aca="true" t="shared" si="6" ref="F48:AD48">F11+F19+F38+F40+F46+F47</f>
        <v>97000</v>
      </c>
      <c r="G48" s="167">
        <f t="shared" si="6"/>
        <v>155000</v>
      </c>
      <c r="H48" s="167">
        <f t="shared" si="6"/>
        <v>9000</v>
      </c>
      <c r="I48" s="167">
        <f t="shared" si="6"/>
        <v>22400</v>
      </c>
      <c r="J48" s="167">
        <f t="shared" si="6"/>
        <v>0</v>
      </c>
      <c r="K48" s="167">
        <f t="shared" si="6"/>
        <v>15000</v>
      </c>
      <c r="L48" s="167">
        <v>35000</v>
      </c>
      <c r="M48" s="167">
        <f t="shared" si="6"/>
        <v>63500</v>
      </c>
      <c r="N48" s="167">
        <f t="shared" si="6"/>
        <v>42000</v>
      </c>
      <c r="O48" s="167">
        <f t="shared" si="6"/>
        <v>56100</v>
      </c>
      <c r="P48" s="167">
        <f t="shared" si="6"/>
        <v>0</v>
      </c>
      <c r="Q48" s="167">
        <f t="shared" si="6"/>
        <v>12500</v>
      </c>
      <c r="R48" s="167">
        <f t="shared" si="6"/>
        <v>1900</v>
      </c>
      <c r="S48" s="167">
        <f t="shared" si="6"/>
        <v>6000</v>
      </c>
      <c r="T48" s="167">
        <f t="shared" si="6"/>
        <v>14120</v>
      </c>
      <c r="U48" s="167">
        <f t="shared" si="6"/>
        <v>0</v>
      </c>
      <c r="V48" s="167">
        <f t="shared" si="6"/>
        <v>184900</v>
      </c>
      <c r="W48" s="167">
        <v>33000</v>
      </c>
      <c r="X48" s="167">
        <f t="shared" si="6"/>
        <v>1000</v>
      </c>
      <c r="Y48" s="167">
        <f t="shared" si="6"/>
        <v>3300</v>
      </c>
      <c r="Z48" s="167">
        <f t="shared" si="6"/>
        <v>0</v>
      </c>
      <c r="AA48" s="167">
        <f t="shared" si="6"/>
        <v>2000</v>
      </c>
      <c r="AB48" s="167">
        <f t="shared" si="6"/>
        <v>0</v>
      </c>
      <c r="AC48" s="167">
        <f t="shared" si="6"/>
        <v>2071700</v>
      </c>
      <c r="AD48" s="167">
        <f t="shared" si="6"/>
        <v>0</v>
      </c>
      <c r="AE48" s="167">
        <f>AE11+AE19+AE38+AE40+AE46+AE47</f>
        <v>0</v>
      </c>
      <c r="AF48" s="186">
        <v>2864520</v>
      </c>
      <c r="AG48" s="169"/>
    </row>
    <row r="49" spans="1:33" s="102" customFormat="1" ht="24.75" customHeight="1" thickBot="1">
      <c r="A49" s="183" t="s">
        <v>231</v>
      </c>
      <c r="B49" s="184"/>
      <c r="C49" s="184"/>
      <c r="D49" s="185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87"/>
      <c r="AG49" s="170"/>
    </row>
    <row r="50" spans="1:33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</sheetData>
  <sheetProtection/>
  <mergeCells count="74"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  <mergeCell ref="Z48:Z49"/>
    <mergeCell ref="AA48:AA49"/>
    <mergeCell ref="AB48:AB49"/>
    <mergeCell ref="U48:U49"/>
    <mergeCell ref="V48:V49"/>
    <mergeCell ref="W48:W49"/>
    <mergeCell ref="X48:X49"/>
    <mergeCell ref="Q48:Q49"/>
    <mergeCell ref="R48:R49"/>
    <mergeCell ref="S48:S49"/>
    <mergeCell ref="T48:T49"/>
    <mergeCell ref="M48:M49"/>
    <mergeCell ref="N48:N49"/>
    <mergeCell ref="O48:O49"/>
    <mergeCell ref="P48:P49"/>
    <mergeCell ref="I48:I49"/>
    <mergeCell ref="J48:J49"/>
    <mergeCell ref="K48:K49"/>
    <mergeCell ref="L48:L49"/>
    <mergeCell ref="E48:E49"/>
    <mergeCell ref="F48:F49"/>
    <mergeCell ref="G48:G49"/>
    <mergeCell ref="H48:H49"/>
    <mergeCell ref="C46:D46"/>
    <mergeCell ref="C47:D47"/>
    <mergeCell ref="C41:D41"/>
    <mergeCell ref="C42:D42"/>
    <mergeCell ref="C43:D43"/>
    <mergeCell ref="C44:D44"/>
    <mergeCell ref="C45:D45"/>
    <mergeCell ref="C37:D37"/>
    <mergeCell ref="C38:D38"/>
    <mergeCell ref="C39:D39"/>
    <mergeCell ref="C40:D40"/>
    <mergeCell ref="C33:D33"/>
    <mergeCell ref="C34:D34"/>
    <mergeCell ref="C36:D36"/>
    <mergeCell ref="C35:D35"/>
    <mergeCell ref="C29:D29"/>
    <mergeCell ref="C30:D30"/>
    <mergeCell ref="C31:D31"/>
    <mergeCell ref="C32:D32"/>
    <mergeCell ref="C25:D25"/>
    <mergeCell ref="C26:D26"/>
    <mergeCell ref="C27:D27"/>
    <mergeCell ref="C28:D28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M3:M7"/>
    <mergeCell ref="N3:N7"/>
    <mergeCell ref="C11:D11"/>
    <mergeCell ref="C12:D12"/>
    <mergeCell ref="C14:D14"/>
    <mergeCell ref="C15:D15"/>
    <mergeCell ref="C13:D13"/>
    <mergeCell ref="C9:D9"/>
    <mergeCell ref="C10:D10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8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1">
      <selection activeCell="D8" sqref="D8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4.875" style="0" customWidth="1"/>
  </cols>
  <sheetData>
    <row r="1" spans="1:5" ht="15.75">
      <c r="A1" s="40" t="s">
        <v>224</v>
      </c>
      <c r="B1" s="39" t="s">
        <v>257</v>
      </c>
      <c r="C1" s="39"/>
      <c r="D1" s="39" t="s">
        <v>258</v>
      </c>
      <c r="E1" s="39"/>
    </row>
    <row r="2" ht="15">
      <c r="A2" s="3"/>
    </row>
    <row r="3" spans="1:10" ht="23.25">
      <c r="A3" s="142" t="s">
        <v>262</v>
      </c>
      <c r="B3" s="142"/>
      <c r="C3" s="142"/>
      <c r="D3" s="142"/>
      <c r="E3" s="142"/>
      <c r="F3" s="142"/>
      <c r="G3" s="142"/>
      <c r="H3" s="8"/>
      <c r="I3" s="8"/>
      <c r="J3" s="8"/>
    </row>
    <row r="5" spans="1:10" ht="12.75">
      <c r="A5" s="199" t="s">
        <v>235</v>
      </c>
      <c r="B5" s="199"/>
      <c r="C5" s="199"/>
      <c r="D5" s="199"/>
      <c r="E5" s="199"/>
      <c r="F5" s="199"/>
      <c r="G5" s="9"/>
      <c r="H5" s="9"/>
      <c r="I5" s="9"/>
      <c r="J5" s="9"/>
    </row>
    <row r="7" spans="1:5" ht="18">
      <c r="A7" s="48" t="s">
        <v>238</v>
      </c>
      <c r="E7" s="136"/>
    </row>
    <row r="10" ht="13.5" thickBot="1"/>
    <row r="11" spans="1:6" s="71" customFormat="1" ht="12.75" customHeight="1" thickTop="1">
      <c r="A11" s="171" t="s">
        <v>109</v>
      </c>
      <c r="B11" s="70" t="s">
        <v>18</v>
      </c>
      <c r="C11" s="174" t="s">
        <v>19</v>
      </c>
      <c r="D11" s="175"/>
      <c r="E11" s="192" t="s">
        <v>226</v>
      </c>
      <c r="F11" s="195" t="s">
        <v>22</v>
      </c>
    </row>
    <row r="12" spans="1:6" s="71" customFormat="1" ht="12.75" customHeight="1">
      <c r="A12" s="172"/>
      <c r="B12" s="72" t="s">
        <v>20</v>
      </c>
      <c r="C12" s="176" t="s">
        <v>21</v>
      </c>
      <c r="D12" s="177"/>
      <c r="E12" s="193"/>
      <c r="F12" s="196"/>
    </row>
    <row r="13" spans="1:6" s="71" customFormat="1" ht="12.75" customHeight="1" thickBot="1">
      <c r="A13" s="198"/>
      <c r="B13" s="73" t="s">
        <v>23</v>
      </c>
      <c r="C13" s="200" t="s">
        <v>24</v>
      </c>
      <c r="D13" s="201"/>
      <c r="E13" s="194"/>
      <c r="F13" s="197"/>
    </row>
    <row r="14" spans="1:6" ht="17.25" customHeight="1">
      <c r="A14" s="10">
        <v>1</v>
      </c>
      <c r="B14" s="6">
        <v>6171</v>
      </c>
      <c r="C14" s="203" t="s">
        <v>247</v>
      </c>
      <c r="D14" s="204"/>
      <c r="E14" s="5">
        <v>5038</v>
      </c>
      <c r="F14" s="130">
        <v>400</v>
      </c>
    </row>
    <row r="15" spans="1:6" ht="17.25" customHeight="1">
      <c r="A15" s="11">
        <v>2</v>
      </c>
      <c r="B15" s="5">
        <v>6171</v>
      </c>
      <c r="C15" s="188" t="s">
        <v>248</v>
      </c>
      <c r="D15" s="189"/>
      <c r="E15" s="5">
        <v>5133</v>
      </c>
      <c r="F15" s="130">
        <v>200</v>
      </c>
    </row>
    <row r="16" spans="1:6" ht="17.25" customHeight="1">
      <c r="A16" s="11">
        <v>3</v>
      </c>
      <c r="B16" s="6">
        <v>6171</v>
      </c>
      <c r="C16" s="190" t="s">
        <v>249</v>
      </c>
      <c r="D16" s="191"/>
      <c r="E16" s="6">
        <v>5167</v>
      </c>
      <c r="F16" s="131">
        <v>1000</v>
      </c>
    </row>
    <row r="17" spans="1:6" ht="17.25" customHeight="1">
      <c r="A17" s="10">
        <v>4</v>
      </c>
      <c r="B17" s="6">
        <v>3721</v>
      </c>
      <c r="C17" s="190" t="s">
        <v>250</v>
      </c>
      <c r="D17" s="191"/>
      <c r="E17" s="6">
        <v>5169</v>
      </c>
      <c r="F17" s="131">
        <v>17000</v>
      </c>
    </row>
    <row r="18" spans="1:6" ht="17.25" customHeight="1">
      <c r="A18" s="11">
        <v>5</v>
      </c>
      <c r="B18" s="5">
        <v>3723</v>
      </c>
      <c r="C18" s="190" t="s">
        <v>251</v>
      </c>
      <c r="D18" s="191"/>
      <c r="E18" s="5">
        <v>5169</v>
      </c>
      <c r="F18" s="131">
        <v>2000</v>
      </c>
    </row>
    <row r="19" spans="1:6" ht="17.25" customHeight="1">
      <c r="A19" s="10">
        <v>6</v>
      </c>
      <c r="B19" s="6">
        <v>3399</v>
      </c>
      <c r="C19" s="190" t="s">
        <v>252</v>
      </c>
      <c r="D19" s="191"/>
      <c r="E19" s="6">
        <v>5492</v>
      </c>
      <c r="F19" s="131">
        <v>7000</v>
      </c>
    </row>
    <row r="20" spans="1:6" ht="17.25" customHeight="1">
      <c r="A20" s="10">
        <v>7</v>
      </c>
      <c r="B20" s="6">
        <v>3399</v>
      </c>
      <c r="C20" s="188" t="s">
        <v>253</v>
      </c>
      <c r="D20" s="189"/>
      <c r="E20" s="6">
        <v>5194</v>
      </c>
      <c r="F20" s="131">
        <v>2000</v>
      </c>
    </row>
    <row r="21" spans="1:6" ht="17.25" customHeight="1">
      <c r="A21" s="10">
        <v>8</v>
      </c>
      <c r="B21" s="6">
        <v>3399</v>
      </c>
      <c r="C21" s="190" t="s">
        <v>255</v>
      </c>
      <c r="D21" s="191"/>
      <c r="E21" s="6">
        <v>5175</v>
      </c>
      <c r="F21" s="131">
        <v>2500</v>
      </c>
    </row>
    <row r="22" spans="1:6" ht="17.25" customHeight="1">
      <c r="A22" s="10">
        <v>9</v>
      </c>
      <c r="B22" s="6">
        <v>6171</v>
      </c>
      <c r="C22" s="190" t="s">
        <v>254</v>
      </c>
      <c r="D22" s="191"/>
      <c r="E22" s="6">
        <v>5222</v>
      </c>
      <c r="F22" s="131">
        <v>7000</v>
      </c>
    </row>
    <row r="23" spans="1:6" ht="17.25" customHeight="1">
      <c r="A23" s="10" t="s">
        <v>256</v>
      </c>
      <c r="B23" s="6" t="s">
        <v>256</v>
      </c>
      <c r="C23" s="190" t="s">
        <v>256</v>
      </c>
      <c r="D23" s="191"/>
      <c r="E23" s="6" t="s">
        <v>256</v>
      </c>
      <c r="F23" s="131" t="s">
        <v>256</v>
      </c>
    </row>
    <row r="24" spans="1:6" ht="17.25" customHeight="1">
      <c r="A24" s="10"/>
      <c r="B24" s="6"/>
      <c r="C24" s="188"/>
      <c r="D24" s="189"/>
      <c r="E24" s="6"/>
      <c r="F24" s="130"/>
    </row>
    <row r="25" spans="1:6" ht="17.25" customHeight="1">
      <c r="A25" s="11"/>
      <c r="B25" s="5"/>
      <c r="C25" s="188"/>
      <c r="D25" s="189"/>
      <c r="E25" s="5"/>
      <c r="F25" s="130"/>
    </row>
    <row r="26" spans="1:6" ht="17.25" customHeight="1">
      <c r="A26" s="11"/>
      <c r="B26" s="5"/>
      <c r="C26" s="188"/>
      <c r="D26" s="189"/>
      <c r="E26" s="5"/>
      <c r="F26" s="130"/>
    </row>
    <row r="27" spans="1:6" ht="17.25" customHeight="1">
      <c r="A27" s="11"/>
      <c r="B27" s="5"/>
      <c r="C27" s="188"/>
      <c r="D27" s="189"/>
      <c r="E27" s="5"/>
      <c r="F27" s="130"/>
    </row>
    <row r="28" spans="1:6" ht="17.25" customHeight="1">
      <c r="A28" s="11"/>
      <c r="B28" s="5"/>
      <c r="C28" s="188"/>
      <c r="D28" s="189"/>
      <c r="E28" s="5"/>
      <c r="F28" s="130"/>
    </row>
    <row r="29" spans="1:6" ht="17.25" customHeight="1">
      <c r="A29" s="11"/>
      <c r="B29" s="5"/>
      <c r="C29" s="188"/>
      <c r="D29" s="189"/>
      <c r="E29" s="5"/>
      <c r="F29" s="130"/>
    </row>
    <row r="30" spans="1:6" ht="17.25" customHeight="1">
      <c r="A30" s="11"/>
      <c r="B30" s="5"/>
      <c r="C30" s="188"/>
      <c r="D30" s="189"/>
      <c r="E30" s="5"/>
      <c r="F30" s="130"/>
    </row>
    <row r="31" spans="1:6" ht="17.25" customHeight="1">
      <c r="A31" s="11"/>
      <c r="B31" s="5"/>
      <c r="C31" s="188"/>
      <c r="D31" s="189"/>
      <c r="E31" s="5"/>
      <c r="F31" s="130"/>
    </row>
    <row r="32" spans="1:6" ht="17.25" customHeight="1">
      <c r="A32" s="11"/>
      <c r="B32" s="5"/>
      <c r="C32" s="188"/>
      <c r="D32" s="189"/>
      <c r="E32" s="5"/>
      <c r="F32" s="130"/>
    </row>
    <row r="33" spans="1:6" ht="17.25" customHeight="1">
      <c r="A33" s="11"/>
      <c r="B33" s="5"/>
      <c r="C33" s="188"/>
      <c r="D33" s="189"/>
      <c r="E33" s="5"/>
      <c r="F33" s="130"/>
    </row>
    <row r="34" spans="1:6" ht="17.25" customHeight="1">
      <c r="A34" s="11"/>
      <c r="B34" s="5"/>
      <c r="C34" s="188"/>
      <c r="D34" s="189"/>
      <c r="E34" s="5"/>
      <c r="F34" s="130"/>
    </row>
    <row r="35" spans="1:6" ht="17.25" customHeight="1">
      <c r="A35" s="11"/>
      <c r="B35" s="5"/>
      <c r="C35" s="14"/>
      <c r="D35" s="15"/>
      <c r="E35" s="5"/>
      <c r="F35" s="130"/>
    </row>
    <row r="36" spans="1:6" ht="17.25" customHeight="1">
      <c r="A36" s="11"/>
      <c r="B36" s="5"/>
      <c r="C36" s="14"/>
      <c r="D36" s="15"/>
      <c r="E36" s="5"/>
      <c r="F36" s="130"/>
    </row>
    <row r="37" spans="1:6" ht="17.25" customHeight="1">
      <c r="A37" s="11"/>
      <c r="B37" s="5"/>
      <c r="C37" s="14"/>
      <c r="D37" s="15"/>
      <c r="E37" s="5"/>
      <c r="F37" s="130"/>
    </row>
    <row r="38" spans="1:6" ht="17.25" customHeight="1">
      <c r="A38" s="11"/>
      <c r="B38" s="5"/>
      <c r="C38" s="14"/>
      <c r="D38" s="15"/>
      <c r="E38" s="5"/>
      <c r="F38" s="130"/>
    </row>
    <row r="39" spans="1:6" ht="17.25" customHeight="1">
      <c r="A39" s="11"/>
      <c r="B39" s="5"/>
      <c r="C39" s="14"/>
      <c r="D39" s="15"/>
      <c r="E39" s="5"/>
      <c r="F39" s="130"/>
    </row>
    <row r="40" spans="1:6" ht="17.25" customHeight="1">
      <c r="A40" s="11"/>
      <c r="B40" s="5"/>
      <c r="C40" s="188"/>
      <c r="D40" s="189"/>
      <c r="E40" s="5"/>
      <c r="F40" s="130"/>
    </row>
    <row r="41" spans="1:6" ht="17.25" customHeight="1">
      <c r="A41" s="11"/>
      <c r="B41" s="5"/>
      <c r="C41" s="188"/>
      <c r="D41" s="189"/>
      <c r="E41" s="5"/>
      <c r="F41" s="130"/>
    </row>
    <row r="42" spans="1:6" ht="19.5" customHeight="1">
      <c r="A42" s="11"/>
      <c r="B42" s="5"/>
      <c r="C42" s="188"/>
      <c r="D42" s="189"/>
      <c r="E42" s="5"/>
      <c r="F42" s="130"/>
    </row>
    <row r="43" spans="1:6" s="63" customFormat="1" ht="18" customHeight="1" thickBot="1">
      <c r="A43" s="121"/>
      <c r="B43" s="202" t="s">
        <v>148</v>
      </c>
      <c r="C43" s="202"/>
      <c r="D43" s="202"/>
      <c r="E43" s="97"/>
      <c r="F43" s="132">
        <f>SUM(F14:F42)</f>
        <v>39100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/>
  <mergeCells count="33">
    <mergeCell ref="C19:D19"/>
    <mergeCell ref="C14:D14"/>
    <mergeCell ref="C15:D15"/>
    <mergeCell ref="C16:D16"/>
    <mergeCell ref="C17:D17"/>
    <mergeCell ref="C21:D21"/>
    <mergeCell ref="B43:D43"/>
    <mergeCell ref="C24:D24"/>
    <mergeCell ref="C25:D25"/>
    <mergeCell ref="C22:D22"/>
    <mergeCell ref="C23:D23"/>
    <mergeCell ref="C42:D42"/>
    <mergeCell ref="C26:D26"/>
    <mergeCell ref="C40:D40"/>
    <mergeCell ref="C41:D41"/>
    <mergeCell ref="C32:D32"/>
    <mergeCell ref="A3:G3"/>
    <mergeCell ref="C18:D18"/>
    <mergeCell ref="C20:D20"/>
    <mergeCell ref="E11:E13"/>
    <mergeCell ref="F11:F13"/>
    <mergeCell ref="A11:A13"/>
    <mergeCell ref="A5:F5"/>
    <mergeCell ref="C11:D11"/>
    <mergeCell ref="C12:D12"/>
    <mergeCell ref="C13:D13"/>
    <mergeCell ref="C33:D33"/>
    <mergeCell ref="C34:D34"/>
    <mergeCell ref="C27:D27"/>
    <mergeCell ref="C28:D28"/>
    <mergeCell ref="C29:D29"/>
    <mergeCell ref="C30:D30"/>
    <mergeCell ref="C31:D3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T33" sqref="T33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48" t="s">
        <v>239</v>
      </c>
      <c r="B1" s="50" t="s">
        <v>259</v>
      </c>
      <c r="C1" s="50"/>
      <c r="D1" s="50"/>
      <c r="E1" s="50"/>
      <c r="F1" s="51"/>
      <c r="G1" s="39"/>
      <c r="H1" s="39"/>
      <c r="I1" s="137"/>
      <c r="J1" s="39"/>
      <c r="K1" s="39"/>
      <c r="L1" s="39"/>
    </row>
    <row r="2" ht="13.5" thickBot="1"/>
    <row r="3" spans="1:20" s="63" customFormat="1" ht="13.5" customHeight="1" thickTop="1">
      <c r="A3" s="171" t="s">
        <v>180</v>
      </c>
      <c r="B3" s="85"/>
      <c r="C3" s="218"/>
      <c r="D3" s="219"/>
      <c r="E3" s="115" t="s">
        <v>112</v>
      </c>
      <c r="F3" s="75" t="s">
        <v>112</v>
      </c>
      <c r="G3" s="86" t="s">
        <v>170</v>
      </c>
      <c r="H3" s="75" t="s">
        <v>112</v>
      </c>
      <c r="I3" s="75" t="s">
        <v>112</v>
      </c>
      <c r="J3" s="75" t="s">
        <v>112</v>
      </c>
      <c r="K3" s="75" t="s">
        <v>35</v>
      </c>
      <c r="L3" s="75" t="s">
        <v>133</v>
      </c>
      <c r="M3" s="75" t="s">
        <v>112</v>
      </c>
      <c r="N3" s="75" t="s">
        <v>136</v>
      </c>
      <c r="O3" s="214"/>
      <c r="P3" s="214"/>
      <c r="Q3" s="214"/>
      <c r="R3" s="87"/>
      <c r="S3" s="207"/>
      <c r="T3" s="228" t="s">
        <v>3</v>
      </c>
    </row>
    <row r="4" spans="1:20" s="63" customFormat="1" ht="12.75" customHeight="1">
      <c r="A4" s="227"/>
      <c r="B4" s="88"/>
      <c r="C4" s="210"/>
      <c r="D4" s="211"/>
      <c r="E4" s="116" t="s">
        <v>113</v>
      </c>
      <c r="F4" s="77" t="s">
        <v>117</v>
      </c>
      <c r="G4" s="90" t="s">
        <v>159</v>
      </c>
      <c r="H4" s="77" t="s">
        <v>121</v>
      </c>
      <c r="I4" s="77" t="s">
        <v>121</v>
      </c>
      <c r="J4" s="77" t="s">
        <v>127</v>
      </c>
      <c r="K4" s="77" t="s">
        <v>172</v>
      </c>
      <c r="L4" s="77" t="s">
        <v>134</v>
      </c>
      <c r="M4" s="77" t="s">
        <v>117</v>
      </c>
      <c r="N4" s="77" t="s">
        <v>137</v>
      </c>
      <c r="O4" s="215"/>
      <c r="P4" s="215"/>
      <c r="Q4" s="215"/>
      <c r="R4" s="91"/>
      <c r="S4" s="208"/>
      <c r="T4" s="229"/>
    </row>
    <row r="5" spans="1:20" s="63" customFormat="1" ht="12.75" customHeight="1">
      <c r="A5" s="227"/>
      <c r="B5" s="89" t="s">
        <v>27</v>
      </c>
      <c r="C5" s="210" t="s">
        <v>29</v>
      </c>
      <c r="D5" s="211"/>
      <c r="E5" s="116" t="s">
        <v>114</v>
      </c>
      <c r="F5" s="77" t="s">
        <v>118</v>
      </c>
      <c r="G5" s="90" t="s">
        <v>171</v>
      </c>
      <c r="H5" s="77" t="s">
        <v>122</v>
      </c>
      <c r="I5" s="77" t="s">
        <v>123</v>
      </c>
      <c r="J5" s="77" t="s">
        <v>128</v>
      </c>
      <c r="K5" s="77" t="s">
        <v>121</v>
      </c>
      <c r="L5" s="77" t="s">
        <v>135</v>
      </c>
      <c r="M5" s="77" t="s">
        <v>174</v>
      </c>
      <c r="N5" s="77" t="s">
        <v>138</v>
      </c>
      <c r="O5" s="215"/>
      <c r="P5" s="215"/>
      <c r="Q5" s="215"/>
      <c r="R5" s="91"/>
      <c r="S5" s="208"/>
      <c r="T5" s="229"/>
    </row>
    <row r="6" spans="1:20" s="63" customFormat="1" ht="12.75" customHeight="1">
      <c r="A6" s="172"/>
      <c r="B6" s="77" t="s">
        <v>28</v>
      </c>
      <c r="C6" s="217" t="s">
        <v>30</v>
      </c>
      <c r="D6" s="211"/>
      <c r="E6" s="116" t="s">
        <v>115</v>
      </c>
      <c r="F6" s="77" t="s">
        <v>119</v>
      </c>
      <c r="G6" s="90"/>
      <c r="H6" s="79"/>
      <c r="I6" s="77" t="s">
        <v>124</v>
      </c>
      <c r="J6" s="77" t="s">
        <v>129</v>
      </c>
      <c r="K6" s="77" t="s">
        <v>132</v>
      </c>
      <c r="L6" s="80" t="s">
        <v>173</v>
      </c>
      <c r="M6" s="77" t="s">
        <v>222</v>
      </c>
      <c r="N6" s="77" t="s">
        <v>175</v>
      </c>
      <c r="O6" s="215"/>
      <c r="P6" s="215"/>
      <c r="Q6" s="215"/>
      <c r="R6" s="91"/>
      <c r="S6" s="208"/>
      <c r="T6" s="229"/>
    </row>
    <row r="7" spans="1:20" s="63" customFormat="1" ht="12.75" customHeight="1">
      <c r="A7" s="172"/>
      <c r="B7" s="77" t="s">
        <v>111</v>
      </c>
      <c r="C7" s="210" t="s">
        <v>31</v>
      </c>
      <c r="D7" s="211"/>
      <c r="E7" s="116" t="s">
        <v>116</v>
      </c>
      <c r="F7" s="77" t="s">
        <v>120</v>
      </c>
      <c r="G7" s="92"/>
      <c r="H7" s="79"/>
      <c r="I7" s="77" t="s">
        <v>125</v>
      </c>
      <c r="J7" s="77" t="s">
        <v>130</v>
      </c>
      <c r="K7" s="79"/>
      <c r="L7" s="79"/>
      <c r="M7" s="77" t="s">
        <v>154</v>
      </c>
      <c r="N7" s="77" t="s">
        <v>70</v>
      </c>
      <c r="O7" s="215"/>
      <c r="P7" s="215"/>
      <c r="Q7" s="215"/>
      <c r="R7" s="91"/>
      <c r="S7" s="208"/>
      <c r="T7" s="229"/>
    </row>
    <row r="8" spans="1:20" s="63" customFormat="1" ht="12.75" customHeight="1">
      <c r="A8" s="172"/>
      <c r="B8" s="93" t="s">
        <v>23</v>
      </c>
      <c r="C8" s="212"/>
      <c r="D8" s="213"/>
      <c r="E8" s="117"/>
      <c r="F8" s="82"/>
      <c r="G8" s="94"/>
      <c r="H8" s="82"/>
      <c r="I8" s="25" t="s">
        <v>126</v>
      </c>
      <c r="J8" s="25" t="s">
        <v>131</v>
      </c>
      <c r="K8" s="82"/>
      <c r="L8" s="82"/>
      <c r="M8" s="81" t="s">
        <v>132</v>
      </c>
      <c r="N8" s="81" t="s">
        <v>176</v>
      </c>
      <c r="O8" s="216"/>
      <c r="P8" s="216"/>
      <c r="Q8" s="216"/>
      <c r="R8" s="95"/>
      <c r="S8" s="209"/>
      <c r="T8" s="229"/>
    </row>
    <row r="9" spans="1:20" s="71" customFormat="1" ht="16.5" thickBot="1">
      <c r="A9" s="173"/>
      <c r="B9" s="96"/>
      <c r="C9" s="231"/>
      <c r="D9" s="232"/>
      <c r="E9" s="118">
        <v>2111</v>
      </c>
      <c r="F9" s="119">
        <v>2112</v>
      </c>
      <c r="G9" s="119">
        <v>2122</v>
      </c>
      <c r="H9" s="119">
        <v>2131</v>
      </c>
      <c r="I9" s="119">
        <v>2132</v>
      </c>
      <c r="J9" s="119">
        <v>2133</v>
      </c>
      <c r="K9" s="119">
        <v>2139</v>
      </c>
      <c r="L9" s="119">
        <v>2141</v>
      </c>
      <c r="M9" s="119">
        <v>2310</v>
      </c>
      <c r="N9" s="119">
        <v>2324</v>
      </c>
      <c r="O9" s="119">
        <v>2329</v>
      </c>
      <c r="P9" s="119" t="s">
        <v>139</v>
      </c>
      <c r="Q9" s="119" t="s">
        <v>140</v>
      </c>
      <c r="R9" s="119" t="s">
        <v>177</v>
      </c>
      <c r="S9" s="120">
        <v>1382</v>
      </c>
      <c r="T9" s="230"/>
    </row>
    <row r="10" spans="1:20" ht="22.5" customHeight="1">
      <c r="A10" s="26">
        <v>1</v>
      </c>
      <c r="B10" s="135">
        <v>1019</v>
      </c>
      <c r="C10" s="205" t="s">
        <v>213</v>
      </c>
      <c r="D10" s="20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122"/>
      <c r="T10" s="125">
        <f>SUM(E10:S10)</f>
        <v>0</v>
      </c>
    </row>
    <row r="11" spans="1:20" ht="22.5" customHeight="1">
      <c r="A11" s="26">
        <v>2</v>
      </c>
      <c r="B11" s="22">
        <v>1032</v>
      </c>
      <c r="C11" s="223" t="s">
        <v>167</v>
      </c>
      <c r="D11" s="224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122"/>
      <c r="T11" s="125">
        <f aca="true" t="shared" si="0" ref="T11:T33">SUM(E11:S11)</f>
        <v>0</v>
      </c>
    </row>
    <row r="12" spans="1:20" ht="22.5" customHeight="1">
      <c r="A12" s="26">
        <v>3</v>
      </c>
      <c r="B12" s="22">
        <v>1037</v>
      </c>
      <c r="C12" s="223" t="s">
        <v>141</v>
      </c>
      <c r="D12" s="224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122"/>
      <c r="T12" s="125">
        <f t="shared" si="0"/>
        <v>0</v>
      </c>
    </row>
    <row r="13" spans="1:20" ht="22.5" customHeight="1">
      <c r="A13" s="26">
        <v>4</v>
      </c>
      <c r="B13" s="135">
        <v>2141</v>
      </c>
      <c r="C13" s="223" t="s">
        <v>228</v>
      </c>
      <c r="D13" s="224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122"/>
      <c r="T13" s="125">
        <f t="shared" si="0"/>
        <v>0</v>
      </c>
    </row>
    <row r="14" spans="1:20" ht="22.5" customHeight="1">
      <c r="A14" s="26">
        <v>5</v>
      </c>
      <c r="B14" s="135">
        <v>2143</v>
      </c>
      <c r="C14" s="205" t="s">
        <v>229</v>
      </c>
      <c r="D14" s="206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122"/>
      <c r="T14" s="125">
        <f t="shared" si="0"/>
        <v>0</v>
      </c>
    </row>
    <row r="15" spans="1:20" ht="22.5" customHeight="1">
      <c r="A15" s="26">
        <v>6</v>
      </c>
      <c r="B15" s="22">
        <v>2310</v>
      </c>
      <c r="C15" s="223" t="s">
        <v>99</v>
      </c>
      <c r="D15" s="224"/>
      <c r="E15" s="41"/>
      <c r="F15" s="41">
        <v>60000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122"/>
      <c r="T15" s="125">
        <f t="shared" si="0"/>
        <v>60000</v>
      </c>
    </row>
    <row r="16" spans="1:20" ht="22.5" customHeight="1">
      <c r="A16" s="26">
        <v>7</v>
      </c>
      <c r="B16" s="22">
        <v>2321</v>
      </c>
      <c r="C16" s="223" t="s">
        <v>169</v>
      </c>
      <c r="D16" s="224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122"/>
      <c r="T16" s="125">
        <f t="shared" si="0"/>
        <v>0</v>
      </c>
    </row>
    <row r="17" spans="1:20" ht="22.5" customHeight="1">
      <c r="A17" s="26">
        <v>8</v>
      </c>
      <c r="B17" s="22">
        <v>3111</v>
      </c>
      <c r="C17" s="223" t="s">
        <v>214</v>
      </c>
      <c r="D17" s="224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122"/>
      <c r="T17" s="125">
        <f t="shared" si="0"/>
        <v>0</v>
      </c>
    </row>
    <row r="18" spans="1:20" ht="22.5" customHeight="1">
      <c r="A18" s="26">
        <v>9</v>
      </c>
      <c r="B18" s="22">
        <v>3113</v>
      </c>
      <c r="C18" s="223" t="s">
        <v>215</v>
      </c>
      <c r="D18" s="224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122"/>
      <c r="T18" s="125">
        <f t="shared" si="0"/>
        <v>0</v>
      </c>
    </row>
    <row r="19" spans="1:20" ht="22.5" customHeight="1">
      <c r="A19" s="26">
        <v>10</v>
      </c>
      <c r="B19" s="22">
        <v>3117</v>
      </c>
      <c r="C19" s="205" t="s">
        <v>232</v>
      </c>
      <c r="D19" s="206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122"/>
      <c r="T19" s="125">
        <f t="shared" si="0"/>
        <v>0</v>
      </c>
    </row>
    <row r="20" spans="1:20" ht="22.5" customHeight="1">
      <c r="A20" s="26">
        <v>11</v>
      </c>
      <c r="B20" s="22">
        <v>3141</v>
      </c>
      <c r="C20" s="223" t="s">
        <v>233</v>
      </c>
      <c r="D20" s="224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122"/>
      <c r="T20" s="125">
        <f t="shared" si="0"/>
        <v>0</v>
      </c>
    </row>
    <row r="21" spans="1:20" ht="22.5" customHeight="1">
      <c r="A21" s="26">
        <v>12</v>
      </c>
      <c r="B21" s="22">
        <v>3313</v>
      </c>
      <c r="C21" s="223" t="s">
        <v>142</v>
      </c>
      <c r="D21" s="224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122"/>
      <c r="T21" s="125">
        <f t="shared" si="0"/>
        <v>0</v>
      </c>
    </row>
    <row r="22" spans="1:20" ht="22.5" customHeight="1">
      <c r="A22" s="26">
        <v>13</v>
      </c>
      <c r="B22" s="22">
        <v>3314</v>
      </c>
      <c r="C22" s="223" t="s">
        <v>102</v>
      </c>
      <c r="D22" s="224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122"/>
      <c r="T22" s="125">
        <f t="shared" si="0"/>
        <v>0</v>
      </c>
    </row>
    <row r="23" spans="1:20" ht="22.5" customHeight="1">
      <c r="A23" s="26">
        <v>14</v>
      </c>
      <c r="B23" s="22">
        <v>3319</v>
      </c>
      <c r="C23" s="223" t="s">
        <v>216</v>
      </c>
      <c r="D23" s="224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122"/>
      <c r="T23" s="125">
        <f t="shared" si="0"/>
        <v>0</v>
      </c>
    </row>
    <row r="24" spans="1:20" ht="22.5" customHeight="1">
      <c r="A24" s="26">
        <v>15</v>
      </c>
      <c r="B24" s="22">
        <v>3419</v>
      </c>
      <c r="C24" s="223" t="s">
        <v>217</v>
      </c>
      <c r="D24" s="224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122"/>
      <c r="T24" s="125">
        <f t="shared" si="0"/>
        <v>0</v>
      </c>
    </row>
    <row r="25" spans="1:20" ht="22.5" customHeight="1">
      <c r="A25" s="26">
        <v>16</v>
      </c>
      <c r="B25" s="22">
        <v>3519</v>
      </c>
      <c r="C25" s="223" t="s">
        <v>218</v>
      </c>
      <c r="D25" s="224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122"/>
      <c r="T25" s="125">
        <f t="shared" si="0"/>
        <v>0</v>
      </c>
    </row>
    <row r="26" spans="1:20" ht="22.5" customHeight="1">
      <c r="A26" s="26">
        <v>17</v>
      </c>
      <c r="B26" s="22">
        <v>3612</v>
      </c>
      <c r="C26" s="223" t="s">
        <v>103</v>
      </c>
      <c r="D26" s="224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122"/>
      <c r="T26" s="125">
        <f t="shared" si="0"/>
        <v>0</v>
      </c>
    </row>
    <row r="27" spans="1:20" ht="22.5" customHeight="1">
      <c r="A27" s="26">
        <v>18</v>
      </c>
      <c r="B27" s="22">
        <v>3632</v>
      </c>
      <c r="C27" s="223" t="s">
        <v>105</v>
      </c>
      <c r="D27" s="224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122"/>
      <c r="T27" s="125">
        <f t="shared" si="0"/>
        <v>0</v>
      </c>
    </row>
    <row r="28" spans="1:20" ht="22.5" customHeight="1">
      <c r="A28" s="26">
        <v>19</v>
      </c>
      <c r="B28" s="22">
        <v>3723</v>
      </c>
      <c r="C28" s="223" t="s">
        <v>143</v>
      </c>
      <c r="D28" s="224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>
        <v>14500</v>
      </c>
      <c r="P28" s="41"/>
      <c r="Q28" s="41"/>
      <c r="R28" s="41"/>
      <c r="S28" s="122"/>
      <c r="T28" s="125">
        <f t="shared" si="0"/>
        <v>14500</v>
      </c>
    </row>
    <row r="29" spans="1:20" ht="22.5" customHeight="1">
      <c r="A29" s="26">
        <v>20</v>
      </c>
      <c r="B29" s="22">
        <v>6171</v>
      </c>
      <c r="C29" s="223" t="s">
        <v>107</v>
      </c>
      <c r="D29" s="224"/>
      <c r="E29" s="41"/>
      <c r="F29" s="41"/>
      <c r="G29" s="41"/>
      <c r="H29" s="41">
        <v>2000</v>
      </c>
      <c r="I29" s="41">
        <v>1000</v>
      </c>
      <c r="J29" s="41"/>
      <c r="K29" s="41"/>
      <c r="L29" s="41">
        <v>1100</v>
      </c>
      <c r="M29" s="41"/>
      <c r="N29" s="41"/>
      <c r="O29" s="41"/>
      <c r="P29" s="41"/>
      <c r="Q29" s="41"/>
      <c r="R29" s="41"/>
      <c r="S29" s="122"/>
      <c r="T29" s="125">
        <f t="shared" si="0"/>
        <v>4100</v>
      </c>
    </row>
    <row r="30" spans="1:20" ht="22.5" customHeight="1">
      <c r="A30" s="26">
        <v>21</v>
      </c>
      <c r="B30" s="22">
        <v>6310</v>
      </c>
      <c r="C30" s="223" t="s">
        <v>144</v>
      </c>
      <c r="D30" s="224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122"/>
      <c r="T30" s="125">
        <f t="shared" si="0"/>
        <v>0</v>
      </c>
    </row>
    <row r="31" spans="1:20" ht="22.5" customHeight="1">
      <c r="A31" s="26">
        <v>22</v>
      </c>
      <c r="B31" s="22">
        <v>6409</v>
      </c>
      <c r="C31" s="223" t="s">
        <v>179</v>
      </c>
      <c r="D31" s="224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2"/>
      <c r="T31" s="125">
        <f t="shared" si="0"/>
        <v>0</v>
      </c>
    </row>
    <row r="32" spans="1:20" ht="22.5" customHeight="1">
      <c r="A32" s="26">
        <v>23</v>
      </c>
      <c r="B32" s="22">
        <v>1031</v>
      </c>
      <c r="C32" s="43"/>
      <c r="D32" s="44"/>
      <c r="E32" s="41">
        <v>147900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122"/>
      <c r="T32" s="125">
        <f t="shared" si="0"/>
        <v>147900</v>
      </c>
    </row>
    <row r="33" spans="1:20" ht="22.5" customHeight="1" thickBot="1">
      <c r="A33" s="98">
        <v>24</v>
      </c>
      <c r="B33" s="111"/>
      <c r="C33" s="225"/>
      <c r="D33" s="226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4">
        <v>7700</v>
      </c>
      <c r="T33" s="125">
        <f t="shared" si="0"/>
        <v>7700</v>
      </c>
    </row>
    <row r="34" spans="1:20" s="63" customFormat="1" ht="25.5" customHeight="1" thickBot="1" thickTop="1">
      <c r="A34" s="112">
        <v>25</v>
      </c>
      <c r="B34" s="220" t="s">
        <v>145</v>
      </c>
      <c r="C34" s="221"/>
      <c r="D34" s="222"/>
      <c r="E34" s="113">
        <f>SUM(E10:E33)</f>
        <v>147900</v>
      </c>
      <c r="F34" s="113">
        <f aca="true" t="shared" si="1" ref="F34:S34">SUM(F10:F33)</f>
        <v>60000</v>
      </c>
      <c r="G34" s="113">
        <f t="shared" si="1"/>
        <v>0</v>
      </c>
      <c r="H34" s="113">
        <f t="shared" si="1"/>
        <v>2000</v>
      </c>
      <c r="I34" s="113">
        <f t="shared" si="1"/>
        <v>1000</v>
      </c>
      <c r="J34" s="113">
        <f t="shared" si="1"/>
        <v>0</v>
      </c>
      <c r="K34" s="113">
        <f t="shared" si="1"/>
        <v>0</v>
      </c>
      <c r="L34" s="113">
        <f t="shared" si="1"/>
        <v>1100</v>
      </c>
      <c r="M34" s="113">
        <f t="shared" si="1"/>
        <v>0</v>
      </c>
      <c r="N34" s="113">
        <f t="shared" si="1"/>
        <v>0</v>
      </c>
      <c r="O34" s="113">
        <f t="shared" si="1"/>
        <v>14500</v>
      </c>
      <c r="P34" s="113">
        <f t="shared" si="1"/>
        <v>0</v>
      </c>
      <c r="Q34" s="113">
        <f t="shared" si="1"/>
        <v>0</v>
      </c>
      <c r="R34" s="113">
        <f t="shared" si="1"/>
        <v>0</v>
      </c>
      <c r="S34" s="113">
        <f t="shared" si="1"/>
        <v>7700</v>
      </c>
      <c r="T34" s="114">
        <f>SUM(E34:S34)</f>
        <v>234200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178</v>
      </c>
    </row>
  </sheetData>
  <sheetProtection/>
  <mergeCells count="37">
    <mergeCell ref="C30:D30"/>
    <mergeCell ref="C23:D23"/>
    <mergeCell ref="C24:D24"/>
    <mergeCell ref="C25:D25"/>
    <mergeCell ref="C26:D26"/>
    <mergeCell ref="C28:D28"/>
    <mergeCell ref="C29:D29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</mergeCells>
  <printOptions/>
  <pageMargins left="0.3937007874015748" right="0.3937007874015748" top="0.2755905511811024" bottom="0.3937007874015748" header="0.2362204724409449" footer="0.433070866141732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Eva Dlouhá</cp:lastModifiedBy>
  <cp:lastPrinted>2018-11-02T12:37:03Z</cp:lastPrinted>
  <dcterms:created xsi:type="dcterms:W3CDTF">1997-01-24T11:07:25Z</dcterms:created>
  <dcterms:modified xsi:type="dcterms:W3CDTF">2018-12-07T18:44:36Z</dcterms:modified>
  <cp:category/>
  <cp:version/>
  <cp:contentType/>
  <cp:contentStatus/>
</cp:coreProperties>
</file>